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9405"/>
  </bookViews>
  <sheets>
    <sheet name="确稿-公示-63预拨更新" sheetId="1" r:id="rId1"/>
  </sheets>
  <definedNames>
    <definedName name="_xlnm._FilterDatabase" localSheetId="0" hidden="1">'确稿-公示-63预拨更新'!$A$4:$A$268</definedName>
    <definedName name="_xlnm.Print_Titles" localSheetId="0">'确稿-公示-63预拨更新'!$1:$5</definedName>
  </definedNames>
  <calcPr calcId="144525"/>
</workbook>
</file>

<file path=xl/calcChain.xml><?xml version="1.0" encoding="utf-8"?>
<calcChain xmlns="http://schemas.openxmlformats.org/spreadsheetml/2006/main">
  <c r="E265" i="1" l="1"/>
  <c r="C263" i="1"/>
  <c r="E263" i="1" s="1"/>
  <c r="C262" i="1"/>
  <c r="C261" i="1"/>
  <c r="C260" i="1"/>
  <c r="C259" i="1"/>
  <c r="C258" i="1"/>
  <c r="E255" i="1"/>
  <c r="C254" i="1"/>
  <c r="C253" i="1"/>
  <c r="E253" i="1" s="1"/>
  <c r="C252" i="1"/>
  <c r="C251" i="1"/>
  <c r="C250" i="1"/>
  <c r="E250" i="1" s="1"/>
  <c r="E248" i="1"/>
  <c r="C247" i="1"/>
  <c r="C246" i="1"/>
  <c r="E246" i="1" s="1"/>
  <c r="C245" i="1"/>
  <c r="C244" i="1"/>
  <c r="C243" i="1"/>
  <c r="C242" i="1"/>
  <c r="C241" i="1"/>
  <c r="C240" i="1"/>
  <c r="C239" i="1"/>
  <c r="C238" i="1"/>
  <c r="E238" i="1" s="1"/>
  <c r="E129" i="1"/>
  <c r="B129" i="1"/>
  <c r="E119" i="1"/>
  <c r="E98" i="1"/>
  <c r="C97" i="1"/>
  <c r="C96" i="1"/>
  <c r="C95" i="1"/>
  <c r="C94" i="1"/>
  <c r="E94" i="1" s="1"/>
  <c r="B94" i="1"/>
  <c r="C93" i="1"/>
  <c r="C92" i="1"/>
  <c r="C91" i="1"/>
  <c r="C90" i="1"/>
  <c r="C89" i="1"/>
  <c r="C88" i="1"/>
  <c r="C87" i="1"/>
  <c r="C86" i="1"/>
  <c r="C85" i="1"/>
  <c r="E85" i="1" s="1"/>
  <c r="B85" i="1"/>
  <c r="C84" i="1"/>
  <c r="C83" i="1"/>
  <c r="E83" i="1" s="1"/>
  <c r="B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E32" i="1" s="1"/>
  <c r="B32" i="1"/>
  <c r="C31" i="1"/>
  <c r="C30" i="1"/>
  <c r="E29" i="1"/>
  <c r="C28" i="1"/>
  <c r="C27" i="1"/>
  <c r="C26" i="1"/>
  <c r="C25" i="1"/>
  <c r="C23" i="1" s="1"/>
  <c r="E23" i="1" s="1"/>
  <c r="C24" i="1"/>
  <c r="C22" i="1"/>
  <c r="C21" i="1"/>
  <c r="C20" i="1"/>
  <c r="C19" i="1"/>
  <c r="C18" i="1"/>
  <c r="E17" i="1"/>
  <c r="C16" i="1"/>
  <c r="C15" i="1"/>
  <c r="C14" i="1"/>
  <c r="C13" i="1"/>
  <c r="C12" i="1"/>
  <c r="C11" i="1"/>
  <c r="C10" i="1" s="1"/>
  <c r="E10" i="1" s="1"/>
  <c r="C9" i="1"/>
  <c r="C8" i="1"/>
  <c r="C7" i="1" s="1"/>
  <c r="D6" i="1"/>
  <c r="B6" i="1"/>
  <c r="E7" i="1" l="1"/>
  <c r="E6" i="1" s="1"/>
  <c r="C6" i="1"/>
</calcChain>
</file>

<file path=xl/comments1.xml><?xml version="1.0" encoding="utf-8"?>
<comments xmlns="http://schemas.openxmlformats.org/spreadsheetml/2006/main">
  <authors>
    <author>姚一凡</author>
  </authors>
  <commentList>
    <comment ref="A7" authorId="0">
      <text>
        <r>
          <rPr>
            <b/>
            <sz val="9"/>
            <color indexed="81"/>
            <rFont val="宋体"/>
            <family val="3"/>
            <charset val="134"/>
          </rPr>
          <t>财报，专办核</t>
        </r>
      </text>
    </comment>
    <comment ref="A17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专办审
</t>
        </r>
      </text>
    </comment>
    <comment ref="C17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申报*0.3为1791，分项目计算为1792，建议改为1792</t>
        </r>
      </text>
    </comment>
    <comment ref="A23" authorId="0">
      <text>
        <r>
          <rPr>
            <sz val="9"/>
            <color indexed="81"/>
            <rFont val="宋体"/>
            <family val="3"/>
            <charset val="134"/>
          </rPr>
          <t>专员办未审核</t>
        </r>
      </text>
    </comment>
    <comment ref="A29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专员办意见为手写
</t>
        </r>
      </text>
    </comment>
    <comment ref="C29" authorId="0">
      <text>
        <r>
          <rPr>
            <b/>
            <sz val="9"/>
            <color indexed="81"/>
            <rFont val="宋体"/>
            <family val="3"/>
            <charset val="134"/>
          </rPr>
          <t>姚一凡:申报总量*0.3为168，建议分项目取整为167</t>
        </r>
      </text>
    </comment>
    <comment ref="E30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准确值为-50.33，由于应补贴值取整所以成为-50.59，</t>
        </r>
      </text>
    </comment>
    <comment ref="A32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数值由华润与山西数据相加所得</t>
        </r>
      </text>
    </comment>
    <comment ref="A83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专员办审核</t>
        </r>
      </text>
    </comment>
    <comment ref="A85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专员办</t>
        </r>
      </text>
    </comment>
    <comment ref="A94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专员办审核</t>
        </r>
      </text>
    </comment>
    <comment ref="A98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财报，专办审</t>
        </r>
      </text>
    </comment>
    <comment ref="C98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地方报4270，分项目加和为4269，改成分项目4269</t>
        </r>
      </text>
    </comment>
    <comment ref="A119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财报，专审</t>
        </r>
      </text>
    </comment>
    <comment ref="A129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财报，专员办审核</t>
        </r>
      </text>
    </comment>
    <comment ref="C129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地方报的15461，改成分项目计算后加和得出的15460</t>
        </r>
      </text>
    </comment>
    <comment ref="A238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财报，专核</t>
        </r>
      </text>
    </comment>
    <comment ref="A248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行文申请收回
</t>
        </r>
      </text>
    </comment>
    <comment ref="D248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根据宁夏财政厅的确认数据</t>
        </r>
      </text>
    </comment>
    <comment ref="A249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今年申报为0，只收回去年资金。</t>
        </r>
      </text>
    </comment>
    <comment ref="A253" authorId="0">
      <text>
        <r>
          <rPr>
            <b/>
            <sz val="9"/>
            <color indexed="81"/>
            <rFont val="宋体"/>
            <family val="3"/>
            <charset val="134"/>
          </rPr>
          <t>姚一凡:</t>
        </r>
        <r>
          <rPr>
            <sz val="9"/>
            <color indexed="81"/>
            <rFont val="宋体"/>
            <family val="3"/>
            <charset val="134"/>
          </rPr>
          <t xml:space="preserve">
财报，专审</t>
        </r>
      </text>
    </comment>
  </commentList>
</comments>
</file>

<file path=xl/sharedStrings.xml><?xml version="1.0" encoding="utf-8"?>
<sst xmlns="http://schemas.openxmlformats.org/spreadsheetml/2006/main" count="271" uniqueCount="271">
  <si>
    <r>
      <rPr>
        <b/>
        <sz val="12"/>
        <rFont val="宋体"/>
        <family val="3"/>
        <charset val="134"/>
      </rPr>
      <t>数目单位：万立方米，金额单位</t>
    </r>
    <r>
      <rPr>
        <b/>
        <sz val="12"/>
        <rFont val="Times New Roman"/>
        <family val="1"/>
      </rPr>
      <t>:</t>
    </r>
    <r>
      <rPr>
        <b/>
        <sz val="12"/>
        <rFont val="宋体"/>
        <family val="3"/>
        <charset val="134"/>
      </rPr>
      <t>万元</t>
    </r>
    <phoneticPr fontId="3" type="noConversion"/>
  </si>
  <si>
    <t>地区及企业名称</t>
    <phoneticPr fontId="3" type="noConversion"/>
  </si>
  <si>
    <r>
      <rPr>
        <sz val="12"/>
        <rFont val="黑体"/>
        <family val="3"/>
        <charset val="134"/>
      </rPr>
      <t>利用数目</t>
    </r>
    <phoneticPr fontId="3" type="noConversion"/>
  </si>
  <si>
    <r>
      <rPr>
        <sz val="12"/>
        <rFont val="黑体"/>
        <family val="3"/>
        <charset val="134"/>
      </rPr>
      <t>应补贴资金</t>
    </r>
    <phoneticPr fontId="3" type="noConversion"/>
  </si>
  <si>
    <r>
      <rPr>
        <sz val="12"/>
        <rFont val="黑体"/>
        <family val="3"/>
        <charset val="134"/>
      </rPr>
      <t>已预拨资金</t>
    </r>
    <phoneticPr fontId="3" type="noConversion"/>
  </si>
  <si>
    <r>
      <rPr>
        <sz val="12"/>
        <rFont val="黑体"/>
        <family val="3"/>
        <charset val="134"/>
      </rPr>
      <t>应拨付资金</t>
    </r>
    <phoneticPr fontId="3" type="noConversion"/>
  </si>
  <si>
    <t>全国合计</t>
    <phoneticPr fontId="3" type="noConversion"/>
  </si>
  <si>
    <t>河北省小计</t>
    <phoneticPr fontId="3" type="noConversion"/>
  </si>
  <si>
    <t>冀中能源峰峰集团有限公司</t>
  </si>
  <si>
    <t>开滦（集团）有限责任公司</t>
  </si>
  <si>
    <t>辽宁省小计</t>
    <phoneticPr fontId="3" type="noConversion"/>
  </si>
  <si>
    <t>抚顺泰和矿业集团</t>
    <phoneticPr fontId="3" type="noConversion"/>
  </si>
  <si>
    <t>阜新宏地勘新能源有限公司</t>
  </si>
  <si>
    <t>阜新矿业集团煤层气开发有限责任公司</t>
    <phoneticPr fontId="3" type="noConversion"/>
  </si>
  <si>
    <t xml:space="preserve">铁法煤业集团(有限)责任公司煤层气开发利用分公司 </t>
    <phoneticPr fontId="3" type="noConversion"/>
  </si>
  <si>
    <t>铁岭绿环能源有限公司</t>
    <phoneticPr fontId="3" type="noConversion"/>
  </si>
  <si>
    <t>沈阳焦煤股份有限公司</t>
    <phoneticPr fontId="3" type="noConversion"/>
  </si>
  <si>
    <t>黑龙江省小计</t>
    <phoneticPr fontId="3" type="noConversion"/>
  </si>
  <si>
    <t>龙煤集团鸡西分公司</t>
  </si>
  <si>
    <t>龙煤集团鹤岗分公司</t>
  </si>
  <si>
    <t>龙煤集团双鸭山分公司</t>
  </si>
  <si>
    <t>龙煤集团七台河分公司</t>
  </si>
  <si>
    <t>黑龙江省沈矿瓦斯发电有限公司</t>
  </si>
  <si>
    <t>安徽省小计</t>
    <phoneticPr fontId="3" type="noConversion"/>
  </si>
  <si>
    <t>淮北矿业（集团）有限责任公司</t>
    <phoneticPr fontId="3" type="noConversion"/>
  </si>
  <si>
    <t>淮沪煤电有限公司</t>
  </si>
  <si>
    <t>淮南矿业（集团）有限责任公司</t>
    <phoneticPr fontId="3" type="noConversion"/>
  </si>
  <si>
    <t>中安联合煤化有限责任公司</t>
    <phoneticPr fontId="3" type="noConversion"/>
  </si>
  <si>
    <t>安徽金黄庄矿业有限公司</t>
    <phoneticPr fontId="3" type="noConversion"/>
  </si>
  <si>
    <t>江西省小计</t>
    <phoneticPr fontId="3" type="noConversion"/>
  </si>
  <si>
    <t>尚庄煤业</t>
  </si>
  <si>
    <t>曲江公司</t>
  </si>
  <si>
    <t>山西省小计（含华润大宁）</t>
    <phoneticPr fontId="3" type="noConversion"/>
  </si>
  <si>
    <t xml:space="preserve">晋城煤业集团   </t>
    <phoneticPr fontId="3" type="noConversion"/>
  </si>
  <si>
    <t>山西兰花煤层气有限公司</t>
    <phoneticPr fontId="3" type="noConversion"/>
  </si>
  <si>
    <t>沁和能源集团有限公司侯村煤矿</t>
    <phoneticPr fontId="3" type="noConversion"/>
  </si>
  <si>
    <t>沁和能源集团有限公司永红煤矿</t>
    <phoneticPr fontId="3" type="noConversion"/>
  </si>
  <si>
    <t>沁和能源集团有限公司端氏煤矿</t>
    <phoneticPr fontId="3" type="noConversion"/>
  </si>
  <si>
    <t>山西沁水中嘉曲堤煤业有限公司</t>
    <phoneticPr fontId="3" type="noConversion"/>
  </si>
  <si>
    <t>山西沁水中嘉南凹寺煤业有限公司</t>
    <phoneticPr fontId="3" type="noConversion"/>
  </si>
  <si>
    <t>格瑞克能源（国际)公司</t>
    <phoneticPr fontId="3" type="noConversion"/>
  </si>
  <si>
    <t>山西兰花科创玉溪煤业有限公司</t>
    <phoneticPr fontId="3" type="noConversion"/>
  </si>
  <si>
    <t>山西煤层气有限责任公司沁水分公司</t>
    <phoneticPr fontId="3" type="noConversion"/>
  </si>
  <si>
    <t>山西阳城阳泰集团宇昌煤业有限公司</t>
    <phoneticPr fontId="3" type="noConversion"/>
  </si>
  <si>
    <t>山西阳城阳泰集团义城煤业有限公司</t>
    <phoneticPr fontId="3" type="noConversion"/>
  </si>
  <si>
    <t xml:space="preserve">山西阳城阳泰集团伏岩煤业有限公司 </t>
    <phoneticPr fontId="3" type="noConversion"/>
  </si>
  <si>
    <t>山西阳城阳泰集团竹林山煤业有限公司</t>
    <phoneticPr fontId="3" type="noConversion"/>
  </si>
  <si>
    <t>山西阳城阳泰集团屯城煤业有限公司</t>
    <phoneticPr fontId="3" type="noConversion"/>
  </si>
  <si>
    <t>山西阳城阳泰集团晶鑫煤业有限公司</t>
    <phoneticPr fontId="3" type="noConversion"/>
  </si>
  <si>
    <t>山西兰花集团芦河煤业有限公司</t>
    <phoneticPr fontId="3" type="noConversion"/>
  </si>
  <si>
    <t>山西煤炭运销集团阳城侯甲煤业有限公司</t>
    <phoneticPr fontId="3" type="noConversion"/>
  </si>
  <si>
    <t>山西沁新能源集团股份有限公司</t>
    <phoneticPr fontId="3" type="noConversion"/>
  </si>
  <si>
    <t>东宝能投资（北京）有限公司</t>
    <phoneticPr fontId="3" type="noConversion"/>
  </si>
  <si>
    <t>山西潞安矿业（集团）有限责任公司</t>
    <phoneticPr fontId="3" type="noConversion"/>
  </si>
  <si>
    <t>阳泉煤业（集团）有限责任公司</t>
    <phoneticPr fontId="3" type="noConversion"/>
  </si>
  <si>
    <t>阳泉市南庄煤炭集团有限责任公司</t>
    <phoneticPr fontId="3" type="noConversion"/>
  </si>
  <si>
    <t>阳泉市大阳泉煤炭有限责任公司</t>
    <phoneticPr fontId="3" type="noConversion"/>
  </si>
  <si>
    <t>阳泉市上社煤炭有限责任公司</t>
    <phoneticPr fontId="3" type="noConversion"/>
  </si>
  <si>
    <t>阳泉市上社二景煤炭有限责任公司</t>
    <phoneticPr fontId="3" type="noConversion"/>
  </si>
  <si>
    <t>阳泉市燕龛煤炭有限责任公司</t>
    <phoneticPr fontId="3" type="noConversion"/>
  </si>
  <si>
    <t>山西煤炭运销集团保安煤业有限公司</t>
    <phoneticPr fontId="3" type="noConversion"/>
  </si>
  <si>
    <t>山西阳泉郊区神堂煤业有限公司</t>
    <phoneticPr fontId="3" type="noConversion"/>
  </si>
  <si>
    <t>山西阳泉郊区坡头煤业有限公司</t>
    <phoneticPr fontId="3" type="noConversion"/>
  </si>
  <si>
    <t>西山煤电（集团）有限责任公司</t>
    <phoneticPr fontId="3" type="noConversion"/>
  </si>
  <si>
    <t>山西西山蓝焰煤层气有限责任公司</t>
    <phoneticPr fontId="3" type="noConversion"/>
  </si>
  <si>
    <t>山西美锦蓝焰煤层气有限责任公司</t>
    <phoneticPr fontId="3" type="noConversion"/>
  </si>
  <si>
    <t>古交市国盛恒泰煤层气开发利用有限公司</t>
    <phoneticPr fontId="3" type="noConversion"/>
  </si>
  <si>
    <t>昔阳漾泉蓝焰煤层气有限责任公司</t>
    <phoneticPr fontId="3" type="noConversion"/>
  </si>
  <si>
    <t>山西昔阳汇丰煤业集团有限责任公司</t>
    <phoneticPr fontId="3" type="noConversion"/>
  </si>
  <si>
    <t>左权漾泉蓝焰煤层气有限责任公司</t>
    <phoneticPr fontId="3" type="noConversion"/>
  </si>
  <si>
    <t>和顺县正邦煤业有限公司</t>
    <phoneticPr fontId="3" type="noConversion"/>
  </si>
  <si>
    <t>山西大土河焦化有限责任公司中阳付家焉煤业</t>
    <phoneticPr fontId="3" type="noConversion"/>
  </si>
  <si>
    <t>山西大土河焦化有限责任公司中阳西合煤业</t>
    <phoneticPr fontId="3" type="noConversion"/>
  </si>
  <si>
    <t>山西大土河焦化有限公司山西吕梁离石炭窑坪煤业有限公司</t>
    <phoneticPr fontId="3" type="noConversion"/>
  </si>
  <si>
    <t>山西柳林汇丰兴业同德焦煤有限公司</t>
    <phoneticPr fontId="3" type="noConversion"/>
  </si>
  <si>
    <t>华晋焦煤有限责任公司</t>
    <phoneticPr fontId="3" type="noConversion"/>
  </si>
  <si>
    <t>柳林县晋鼎煤层气有限公司</t>
    <phoneticPr fontId="3" type="noConversion"/>
  </si>
  <si>
    <t>吕梁蓝焰煤层气有限责任公司</t>
    <phoneticPr fontId="3" type="noConversion"/>
  </si>
  <si>
    <t>山西柳林煤矿有限公司</t>
    <phoneticPr fontId="3" type="noConversion"/>
  </si>
  <si>
    <t>山西柳林鑫飞贺昌煤业有限公司</t>
    <phoneticPr fontId="3" type="noConversion"/>
  </si>
  <si>
    <t>山西汾西矿业集团新能源开发有限责任公司</t>
    <phoneticPr fontId="3" type="noConversion"/>
  </si>
  <si>
    <t>山西柳林鑫飞毛家庄煤业有限公司</t>
    <phoneticPr fontId="3" type="noConversion"/>
  </si>
  <si>
    <t>山西华润大宁能源有限公司</t>
    <phoneticPr fontId="3" type="noConversion"/>
  </si>
  <si>
    <t>山东省小计</t>
    <phoneticPr fontId="3" type="noConversion"/>
  </si>
  <si>
    <t>山东新矿赵官能源有限责任公司</t>
    <phoneticPr fontId="3" type="noConversion"/>
  </si>
  <si>
    <t>河南省小计</t>
    <phoneticPr fontId="3" type="noConversion"/>
  </si>
  <si>
    <t>焦作煤业（集团）有限责任公司</t>
    <phoneticPr fontId="3" type="noConversion"/>
  </si>
  <si>
    <t>中国平煤神马能源化工集团有限责任公司</t>
    <phoneticPr fontId="3" type="noConversion"/>
  </si>
  <si>
    <t>鹤壁煤业（集团）有限责任公司</t>
    <phoneticPr fontId="3" type="noConversion"/>
  </si>
  <si>
    <t>安阳鑫龙煤业（集团）有限责任公司</t>
    <phoneticPr fontId="3" type="noConversion"/>
  </si>
  <si>
    <t>郑州磴槽企业集团金岭煤业有限公司</t>
    <phoneticPr fontId="3" type="noConversion"/>
  </si>
  <si>
    <t>义马煤业集团股份有限公司</t>
    <phoneticPr fontId="3" type="noConversion"/>
  </si>
  <si>
    <t>河南神火煤电股份有限公司</t>
    <phoneticPr fontId="3" type="noConversion"/>
  </si>
  <si>
    <t>河南省许昌新龙矿业有限责任公司</t>
    <phoneticPr fontId="3" type="noConversion"/>
  </si>
  <si>
    <t>湖南省小计</t>
    <phoneticPr fontId="3" type="noConversion"/>
  </si>
  <si>
    <t>湖南省煤业集团有限公司</t>
  </si>
  <si>
    <t>湖南资江煤业集团有限公司</t>
    <phoneticPr fontId="3" type="noConversion"/>
  </si>
  <si>
    <t>湖南省洪山矿业有限公司</t>
    <phoneticPr fontId="3" type="noConversion"/>
  </si>
  <si>
    <t>四川省小计</t>
    <phoneticPr fontId="3" type="noConversion"/>
  </si>
  <si>
    <t>四川芙蓉集团实业有限责任公司</t>
    <phoneticPr fontId="3" type="noConversion"/>
  </si>
  <si>
    <t>四川华蓥山广能（集团）有限责任公司</t>
    <phoneticPr fontId="3" type="noConversion"/>
  </si>
  <si>
    <t>四川广旺能源发展（集团）有限责任公司</t>
    <phoneticPr fontId="3" type="noConversion"/>
  </si>
  <si>
    <t>四川达竹煤电（集团）公司</t>
    <phoneticPr fontId="3" type="noConversion"/>
  </si>
  <si>
    <t>四川古叙煤田股份公司</t>
    <phoneticPr fontId="3" type="noConversion"/>
  </si>
  <si>
    <t>内江市双鹰煤炭有限责任公司</t>
    <phoneticPr fontId="3" type="noConversion"/>
  </si>
  <si>
    <t>乐山白鹤煤矿有限公司</t>
    <phoneticPr fontId="3" type="noConversion"/>
  </si>
  <si>
    <t>乐山市犍为寿保煤业有限公司</t>
    <phoneticPr fontId="3" type="noConversion"/>
  </si>
  <si>
    <t>四川和邦投资集团有限公司犍为桅杆坝煤矿</t>
    <phoneticPr fontId="3" type="noConversion"/>
  </si>
  <si>
    <t>犍为新店儿煤业有限公司</t>
    <phoneticPr fontId="3" type="noConversion"/>
  </si>
  <si>
    <t>犍为县塘坝煤矿</t>
    <phoneticPr fontId="3" type="noConversion"/>
  </si>
  <si>
    <t>犍为县陶家河煤业有限公司</t>
    <phoneticPr fontId="3" type="noConversion"/>
  </si>
  <si>
    <t>荥经县凤凰煤业有限公司</t>
    <phoneticPr fontId="3" type="noConversion"/>
  </si>
  <si>
    <t>雅安市斑鸠井煤业有限责任公司</t>
    <phoneticPr fontId="3" type="noConversion"/>
  </si>
  <si>
    <t>荥经县安达煤业有限公司</t>
    <phoneticPr fontId="3" type="noConversion"/>
  </si>
  <si>
    <t>荥经县正原煤业有限公司</t>
    <phoneticPr fontId="3" type="noConversion"/>
  </si>
  <si>
    <t>兴文县光明煤业有限责任公司</t>
    <phoneticPr fontId="3" type="noConversion"/>
  </si>
  <si>
    <t>兴文县玉竹山煤业有限责任公司</t>
    <phoneticPr fontId="3" type="noConversion"/>
  </si>
  <si>
    <t>筠连县凤凰煤业有限公司</t>
    <phoneticPr fontId="3" type="noConversion"/>
  </si>
  <si>
    <t>内江市沙湾煤业有限公司</t>
    <phoneticPr fontId="3" type="noConversion"/>
  </si>
  <si>
    <t>重庆市小计</t>
    <phoneticPr fontId="3" type="noConversion"/>
  </si>
  <si>
    <t>重庆能投渝新能源有限公司</t>
    <phoneticPr fontId="3" type="noConversion"/>
  </si>
  <si>
    <t>中梁山煤电气有限公司</t>
    <phoneticPr fontId="3" type="noConversion"/>
  </si>
  <si>
    <t>成远煤业有限公司</t>
    <phoneticPr fontId="3" type="noConversion"/>
  </si>
  <si>
    <t>宏能煤业有限责任公司</t>
    <phoneticPr fontId="3" type="noConversion"/>
  </si>
  <si>
    <t>南平煤矿有限公司</t>
    <phoneticPr fontId="3" type="noConversion"/>
  </si>
  <si>
    <t>永福实业有限公司</t>
    <phoneticPr fontId="3" type="noConversion"/>
  </si>
  <si>
    <t>富家洞煤业有限公司</t>
    <phoneticPr fontId="3" type="noConversion"/>
  </si>
  <si>
    <t>协合煤业有限公司</t>
    <phoneticPr fontId="3" type="noConversion"/>
  </si>
  <si>
    <t>九井煤业集团有限责任公司</t>
    <phoneticPr fontId="3" type="noConversion"/>
  </si>
  <si>
    <t>贵州省小计</t>
    <phoneticPr fontId="3" type="noConversion"/>
  </si>
  <si>
    <t>火烧铺煤矿</t>
  </si>
  <si>
    <t>金佳煤矿</t>
  </si>
  <si>
    <t>山脚树煤矿</t>
  </si>
  <si>
    <t>月亮田煤矿</t>
  </si>
  <si>
    <t>土城煤矿</t>
  </si>
  <si>
    <t>松河煤矿</t>
  </si>
  <si>
    <t>响水煤矿（盘南煤矿）</t>
  </si>
  <si>
    <t>盘州市柏果镇红旗煤矿</t>
  </si>
  <si>
    <t>盘州市羊场乡谢家河沟煤矿</t>
  </si>
  <si>
    <t>盘州市淤泥乡湾田煤矿</t>
  </si>
  <si>
    <t>盘州市淤泥乡昌兴煤矿</t>
  </si>
  <si>
    <t>盘州市板桥镇东李煤矿</t>
  </si>
  <si>
    <t>盘州市石桥镇老洼地煤矿</t>
  </si>
  <si>
    <t>盘州市红果镇红果煤矿</t>
  </si>
  <si>
    <t>盘州市红果镇苞谷山煤矿</t>
  </si>
  <si>
    <t>盘州市红果镇中纸厂煤矿</t>
  </si>
  <si>
    <t>盘州市红果镇打牛厂煤矿</t>
  </si>
  <si>
    <t>盘州市仲恒煤矿</t>
  </si>
  <si>
    <t>盘州市鸿辉煤矿</t>
  </si>
  <si>
    <t>盘州市大山镇小河边煤矿</t>
  </si>
  <si>
    <t>盘州市淤泥乡金河煤矿</t>
  </si>
  <si>
    <t>盘州市西冲镇大湾祥兴煤矿</t>
  </si>
  <si>
    <t>松河西井采区</t>
  </si>
  <si>
    <t>盘州市羊场镇松杨煤矿</t>
  </si>
  <si>
    <t>盘州市蟒源煤矿</t>
  </si>
  <si>
    <t>盘州市柏果镇麦地煤矿</t>
  </si>
  <si>
    <t>盘州市老沙田煤矿</t>
  </si>
  <si>
    <t>盘州市柏果镇兴达煤矿</t>
  </si>
  <si>
    <t>羊场乡羊场煤矿</t>
  </si>
  <si>
    <t>洒基镇荣祥煤矿</t>
  </si>
  <si>
    <t>松河东一井</t>
  </si>
  <si>
    <t>盘州市大山镇吉源煤矿</t>
  </si>
  <si>
    <t>盘州市乐民镇梓木戛煤矿</t>
  </si>
  <si>
    <t>格目底中井(玉舍中井)</t>
  </si>
  <si>
    <t>水城县发耳煤业</t>
  </si>
  <si>
    <t>水城县鲁能煤矿</t>
  </si>
  <si>
    <t>水城县保兴煤矿</t>
  </si>
  <si>
    <t>水城县化乐煤业</t>
  </si>
  <si>
    <t>水城县吉源煤矿</t>
  </si>
  <si>
    <t>贵州玉舍煤业</t>
  </si>
  <si>
    <t>大湾煤矿</t>
  </si>
  <si>
    <t>汪家寨煤矿</t>
  </si>
  <si>
    <t>那罗寨煤矿</t>
  </si>
  <si>
    <t>贵州水矿奥瑞安清洁能源有限公司（汪家寨煤矿地面瓦斯利用）</t>
  </si>
  <si>
    <t>六枝特区郎岱镇青菜塘煤矿</t>
  </si>
  <si>
    <t>六枝特区新松煤业有限公司</t>
  </si>
  <si>
    <t>化处煤矿</t>
  </si>
  <si>
    <t>大方县绿塘煤矿</t>
  </si>
  <si>
    <t>大方县营兴煤矿</t>
  </si>
  <si>
    <t>大方县小屯煤矿</t>
  </si>
  <si>
    <t>大方煤层气投资开发有限公司</t>
  </si>
  <si>
    <t>黔西县新田煤矿</t>
  </si>
  <si>
    <t>黔西县高山煤矿</t>
  </si>
  <si>
    <t>黔西县青龙煤矿</t>
  </si>
  <si>
    <t>黔西县石桥煤矿</t>
  </si>
  <si>
    <t>金沙县盛安煤矿</t>
  </si>
  <si>
    <t>金沙县贵源煤矿(五号井)</t>
  </si>
  <si>
    <t>金沙县枫香林煤矿</t>
  </si>
  <si>
    <t>金沙县腾龙煤矿</t>
  </si>
  <si>
    <t>金沙县林华煤矿</t>
  </si>
  <si>
    <t>金沙县回归煤矿</t>
  </si>
  <si>
    <t>金沙县大沟煤矿</t>
  </si>
  <si>
    <t>金沙县安能煤矿</t>
  </si>
  <si>
    <t>金沙县贵源煤矿(二号井)</t>
  </si>
  <si>
    <t>金沙县龙凤煤矿</t>
  </si>
  <si>
    <t>织金县四季春煤矿</t>
  </si>
  <si>
    <t>织金县富祥煤矿</t>
  </si>
  <si>
    <t>织金县贵平煤矿</t>
  </si>
  <si>
    <t>织金县实兴煤矿</t>
  </si>
  <si>
    <t>织金县江西煤矿</t>
  </si>
  <si>
    <t>织金县小河口煤矿</t>
  </si>
  <si>
    <t>织金县兴隆煤矿</t>
  </si>
  <si>
    <t>织金县岩脚煤矿</t>
  </si>
  <si>
    <t>织金县苍海煤矿</t>
  </si>
  <si>
    <t>织金县志成煤矿</t>
  </si>
  <si>
    <t>织金县珠藏兴发煤矿</t>
  </si>
  <si>
    <t>织金县宏发煤矿</t>
  </si>
  <si>
    <t>织金县文家坝</t>
  </si>
  <si>
    <t>织金县大雁煤矿</t>
  </si>
  <si>
    <t>织金县三甲煤矿</t>
  </si>
  <si>
    <t>织金县龙井煤矿</t>
  </si>
  <si>
    <t>织金县秀华煤矿</t>
  </si>
  <si>
    <t>织金县安桂良煤矿</t>
    <phoneticPr fontId="3" type="noConversion"/>
  </si>
  <si>
    <t>贵州水矿奥瑞安清洁能源有限公司（文家坝煤矿地面瓦斯利用）</t>
  </si>
  <si>
    <t>纳雍县五轮山煤矿</t>
    <phoneticPr fontId="3" type="noConversion"/>
  </si>
  <si>
    <t>纳雍县中岭煤矿</t>
  </si>
  <si>
    <t>纳雍县比德煤矿</t>
  </si>
  <si>
    <t>渝兴煤矿</t>
  </si>
  <si>
    <t>黔西金坡煤业</t>
  </si>
  <si>
    <t>红林煤矿</t>
  </si>
  <si>
    <t>迎峰煤矿</t>
  </si>
  <si>
    <t>仁怀市梯子岩煤矿</t>
  </si>
  <si>
    <t>纸房煤矿</t>
  </si>
  <si>
    <t>习水县天合煤矿</t>
  </si>
  <si>
    <t>习水县富星煤矿</t>
  </si>
  <si>
    <t>赤水市岔角煤矿</t>
  </si>
  <si>
    <t>习水县新兴宏能煤矿</t>
  </si>
  <si>
    <t>习水县泰丰煤矿</t>
  </si>
  <si>
    <t>习水县龙宝煤矿</t>
  </si>
  <si>
    <t>习水县富泓煤矿</t>
  </si>
  <si>
    <t>习水县加益煤矿</t>
  </si>
  <si>
    <t>习水县习隆煤矿</t>
  </si>
  <si>
    <t>桐梓县众源煤矿</t>
  </si>
  <si>
    <t>糯东煤矿</t>
  </si>
  <si>
    <t>普安县宏发煤矿</t>
  </si>
  <si>
    <t>晴隆县永荣煤矿</t>
  </si>
  <si>
    <t>轿子山煤矿</t>
  </si>
  <si>
    <t>安顺山煤矿</t>
    <phoneticPr fontId="3" type="noConversion"/>
  </si>
  <si>
    <t>陕西省小计</t>
    <phoneticPr fontId="3" type="noConversion"/>
  </si>
  <si>
    <t>陕西新泰能源有限公司</t>
    <phoneticPr fontId="3" type="noConversion"/>
  </si>
  <si>
    <t>彬县山能煤层气发电有限责任公司</t>
    <phoneticPr fontId="3" type="noConversion"/>
  </si>
  <si>
    <t>陕西省长武亭南煤业有限责任公司</t>
    <phoneticPr fontId="3" type="noConversion"/>
  </si>
  <si>
    <t>咸阳市彬县水帘洞煤炭有限责任公司</t>
    <phoneticPr fontId="3" type="noConversion"/>
  </si>
  <si>
    <t>陕西中洁煤层气发电有限公司麟游公司</t>
    <phoneticPr fontId="3" type="noConversion"/>
  </si>
  <si>
    <t xml:space="preserve">陕西天源瓦斯发电有限公司 </t>
    <phoneticPr fontId="3" type="noConversion"/>
  </si>
  <si>
    <t>韩城市天源新能源有限公司</t>
    <phoneticPr fontId="3" type="noConversion"/>
  </si>
  <si>
    <t>甘肃省小计</t>
    <phoneticPr fontId="3" type="noConversion"/>
  </si>
  <si>
    <t>靖远煤业白银洁能热电有限责任公司</t>
    <phoneticPr fontId="3" type="noConversion"/>
  </si>
  <si>
    <t>宁夏回族自治区小计</t>
    <phoneticPr fontId="3" type="noConversion"/>
  </si>
  <si>
    <t>神华宁夏煤业集团有限责任公司</t>
  </si>
  <si>
    <t>新疆维吾尔自治区小计</t>
    <phoneticPr fontId="3" type="noConversion"/>
  </si>
  <si>
    <t>新疆科林斯德新能源有限责任公司</t>
    <phoneticPr fontId="3" type="noConversion"/>
  </si>
  <si>
    <t>阜康市通源新能源科技开发有限责任公司</t>
    <phoneticPr fontId="3" type="noConversion"/>
  </si>
  <si>
    <t>新疆生产建设兵团小计</t>
    <phoneticPr fontId="3" type="noConversion"/>
  </si>
  <si>
    <t>新疆大黄山豫新煤业有限责任公司</t>
    <phoneticPr fontId="3" type="noConversion"/>
  </si>
  <si>
    <t>中国石油化工股份有限公司小计</t>
  </si>
  <si>
    <t>中国石油化工股份有限公司华东油气分公司（山西临汾区块）</t>
  </si>
  <si>
    <t>中国石油化工股份有限公司华东油气分公司（贵州织金区块）</t>
  </si>
  <si>
    <t>中国石油天然气集团公司小计</t>
    <phoneticPr fontId="3" type="noConversion"/>
  </si>
  <si>
    <t>煤层气公司</t>
    <phoneticPr fontId="3" type="noConversion"/>
  </si>
  <si>
    <t>长城钻探公司</t>
    <phoneticPr fontId="3" type="noConversion"/>
  </si>
  <si>
    <t>华北油田分公司</t>
    <phoneticPr fontId="3" type="noConversion"/>
  </si>
  <si>
    <t>浙江油田分公司</t>
    <phoneticPr fontId="3" type="noConversion"/>
  </si>
  <si>
    <t>中国海洋石油总公司
（中联煤层气有限责任公司）小计</t>
  </si>
  <si>
    <t>中联煤层气有限责任公司</t>
    <phoneticPr fontId="3" type="noConversion"/>
  </si>
  <si>
    <t>中国中煤能源集团有限公司小计</t>
    <phoneticPr fontId="3" type="noConversion"/>
  </si>
  <si>
    <t>中煤新集能源股份有限公司</t>
    <phoneticPr fontId="3" type="noConversion"/>
  </si>
  <si>
    <t>山西昔阳能源有限责任公司</t>
    <phoneticPr fontId="3" type="noConversion"/>
  </si>
  <si>
    <t>山西保利平山煤业股份有限公司</t>
    <phoneticPr fontId="3" type="noConversion"/>
  </si>
  <si>
    <t>　　18年度煤层气抽采利用中央财政补贴资金涉企项目明细表</t>
    <phoneticPr fontId="3" type="noConversion"/>
  </si>
  <si>
    <r>
      <rPr>
        <sz val="12"/>
        <rFont val="黑体"/>
        <family val="3"/>
        <charset val="134"/>
      </rPr>
      <t>清算</t>
    </r>
    <r>
      <rPr>
        <sz val="12"/>
        <rFont val="Times New Roman"/>
        <family val="1"/>
      </rPr>
      <t>2018</t>
    </r>
    <r>
      <rPr>
        <sz val="12"/>
        <rFont val="黑体"/>
        <family val="3"/>
        <charset val="134"/>
      </rPr>
      <t>年补贴资金情况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</si>
</sst>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.00_ "/>
    <numFmt numFmtId="177" formatCode="0_ "/>
    <numFmt numFmtId="178" formatCode="0.0000_);[Red]\(0.0000\)"/>
    <numFmt numFmtId="179" formatCode="0.00_);[Red]\(0.00\)"/>
  </numFmts>
  <fonts count="19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3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vertical="center"/>
    </xf>
    <xf numFmtId="178" fontId="5" fillId="2" borderId="1" xfId="2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horizontal="center" vertical="center" wrapText="1"/>
    </xf>
    <xf numFmtId="177" fontId="5" fillId="0" borderId="2" xfId="2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6" fontId="8" fillId="0" borderId="5" xfId="1" applyNumberFormat="1" applyFont="1" applyFill="1" applyBorder="1" applyAlignment="1">
      <alignment vertical="center" wrapText="1"/>
    </xf>
    <xf numFmtId="177" fontId="8" fillId="0" borderId="2" xfId="1" applyNumberFormat="1" applyFont="1" applyFill="1" applyBorder="1" applyAlignment="1">
      <alignment vertical="center" wrapText="1"/>
    </xf>
    <xf numFmtId="177" fontId="14" fillId="0" borderId="2" xfId="3" applyNumberFormat="1" applyFont="1" applyFill="1" applyBorder="1" applyAlignment="1">
      <alignment vertical="center" wrapText="1"/>
    </xf>
    <xf numFmtId="178" fontId="8" fillId="0" borderId="0" xfId="2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horizontal="left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7" fontId="15" fillId="0" borderId="2" xfId="3" applyNumberFormat="1" applyFont="1" applyFill="1" applyBorder="1" applyAlignment="1">
      <alignment vertical="center" wrapText="1"/>
    </xf>
    <xf numFmtId="177" fontId="1" fillId="0" borderId="2" xfId="2" applyNumberFormat="1" applyFont="1" applyFill="1" applyBorder="1" applyAlignment="1">
      <alignment vertical="center" wrapText="1"/>
    </xf>
    <xf numFmtId="178" fontId="10" fillId="0" borderId="0" xfId="2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179" fontId="5" fillId="0" borderId="5" xfId="0" applyNumberFormat="1" applyFont="1" applyFill="1" applyBorder="1" applyAlignment="1">
      <alignment vertical="center" wrapText="1"/>
    </xf>
    <xf numFmtId="177" fontId="5" fillId="0" borderId="2" xfId="2" applyNumberFormat="1" applyFont="1" applyFill="1" applyBorder="1" applyAlignment="1">
      <alignment vertical="center" wrapText="1"/>
    </xf>
    <xf numFmtId="177" fontId="5" fillId="0" borderId="2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8" fontId="8" fillId="2" borderId="0" xfId="2" applyNumberFormat="1" applyFont="1" applyFill="1" applyBorder="1" applyAlignment="1">
      <alignment vertical="center"/>
    </xf>
    <xf numFmtId="178" fontId="12" fillId="2" borderId="0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7" fontId="5" fillId="0" borderId="2" xfId="3" applyNumberFormat="1" applyFont="1" applyFill="1" applyBorder="1" applyAlignment="1">
      <alignment vertical="center" wrapText="1"/>
    </xf>
    <xf numFmtId="177" fontId="16" fillId="0" borderId="2" xfId="2" applyNumberFormat="1" applyFont="1" applyFill="1" applyBorder="1" applyAlignment="1">
      <alignment vertical="center" wrapText="1"/>
    </xf>
    <xf numFmtId="178" fontId="10" fillId="2" borderId="0" xfId="2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 wrapText="1"/>
    </xf>
    <xf numFmtId="177" fontId="8" fillId="0" borderId="2" xfId="3" applyNumberFormat="1" applyFont="1" applyFill="1" applyBorder="1" applyAlignment="1">
      <alignment vertical="center" wrapText="1"/>
    </xf>
    <xf numFmtId="179" fontId="8" fillId="0" borderId="5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 wrapText="1"/>
    </xf>
    <xf numFmtId="179" fontId="8" fillId="0" borderId="2" xfId="0" applyNumberFormat="1" applyFont="1" applyFill="1" applyBorder="1" applyAlignment="1">
      <alignment horizontal="right" vertical="center" wrapText="1"/>
    </xf>
    <xf numFmtId="179" fontId="5" fillId="0" borderId="2" xfId="0" applyNumberFormat="1" applyFont="1" applyFill="1" applyBorder="1" applyAlignment="1">
      <alignment horizontal="right" vertical="center" wrapText="1"/>
    </xf>
    <xf numFmtId="176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horizontal="center" vertical="center" wrapText="1"/>
    </xf>
    <xf numFmtId="178" fontId="7" fillId="0" borderId="0" xfId="2" applyNumberFormat="1" applyFont="1" applyFill="1" applyBorder="1" applyAlignment="1">
      <alignment horizontal="center" vertical="center" wrapText="1"/>
    </xf>
    <xf numFmtId="178" fontId="8" fillId="0" borderId="1" xfId="2" applyNumberFormat="1" applyFont="1" applyFill="1" applyBorder="1" applyAlignment="1">
      <alignment horizontal="right" vertical="center" wrapText="1"/>
    </xf>
    <xf numFmtId="178" fontId="10" fillId="0" borderId="2" xfId="2" applyNumberFormat="1" applyFont="1" applyFill="1" applyBorder="1" applyAlignment="1">
      <alignment horizontal="center" vertical="center" wrapText="1"/>
    </xf>
    <xf numFmtId="177" fontId="5" fillId="0" borderId="3" xfId="2" applyNumberFormat="1" applyFont="1" applyFill="1" applyBorder="1" applyAlignment="1">
      <alignment horizontal="center" vertical="center"/>
    </xf>
    <xf numFmtId="177" fontId="5" fillId="0" borderId="4" xfId="2" applyNumberFormat="1" applyFont="1" applyFill="1" applyBorder="1" applyAlignment="1">
      <alignment horizontal="center" vertical="center"/>
    </xf>
  </cellXfs>
  <cellStyles count="26">
    <cellStyle name="常规" xfId="0" builtinId="0"/>
    <cellStyle name="常规 10" xfId="4"/>
    <cellStyle name="常规 11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19" xfId="13"/>
    <cellStyle name="常规 2" xfId="14"/>
    <cellStyle name="常规 20" xfId="15"/>
    <cellStyle name="常规 21" xfId="16"/>
    <cellStyle name="常规 22" xfId="17"/>
    <cellStyle name="常规 23" xfId="18"/>
    <cellStyle name="常规 24" xfId="19"/>
    <cellStyle name="常规 3" xfId="20"/>
    <cellStyle name="常规 4" xfId="21"/>
    <cellStyle name="常规 5" xfId="22"/>
    <cellStyle name="常规 6" xfId="23"/>
    <cellStyle name="常规_Sheet2" xfId="3"/>
    <cellStyle name="常规_煤层气——唯唯网(1)" xfId="2"/>
    <cellStyle name="千位分隔" xfId="1" builtinId="3"/>
    <cellStyle name="千位分隔 2" xfId="24"/>
    <cellStyle name="千位分隔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8"/>
  <sheetViews>
    <sheetView tabSelected="1" zoomScaleNormal="100" zoomScaleSheetLayoutView="40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activeCell="E6" sqref="E6"/>
    </sheetView>
  </sheetViews>
  <sheetFormatPr defaultRowHeight="15.75" x14ac:dyDescent="0.15"/>
  <cols>
    <col min="1" max="1" width="43.375" style="32" customWidth="1"/>
    <col min="2" max="2" width="14.625" style="44" customWidth="1"/>
    <col min="3" max="5" width="14.625" style="45" customWidth="1"/>
    <col min="6" max="6" width="9" style="4"/>
    <col min="7" max="8" width="12.875" style="4" bestFit="1" customWidth="1"/>
    <col min="9" max="16384" width="9" style="4"/>
  </cols>
  <sheetData>
    <row r="1" spans="1:5" ht="18.75" x14ac:dyDescent="0.15">
      <c r="A1" s="1"/>
      <c r="B1" s="2"/>
      <c r="C1" s="3"/>
      <c r="D1" s="3"/>
      <c r="E1" s="3"/>
    </row>
    <row r="2" spans="1:5" s="5" customFormat="1" ht="20.25" x14ac:dyDescent="0.15">
      <c r="A2" s="46" t="s">
        <v>269</v>
      </c>
      <c r="B2" s="47"/>
      <c r="C2" s="47"/>
      <c r="D2" s="47"/>
      <c r="E2" s="47"/>
    </row>
    <row r="3" spans="1:5" s="6" customFormat="1" x14ac:dyDescent="0.15">
      <c r="A3" s="48" t="s">
        <v>0</v>
      </c>
      <c r="B3" s="48"/>
      <c r="C3" s="48"/>
      <c r="D3" s="48"/>
      <c r="E3" s="48"/>
    </row>
    <row r="4" spans="1:5" s="5" customFormat="1" ht="24.95" customHeight="1" x14ac:dyDescent="0.15">
      <c r="A4" s="49" t="s">
        <v>1</v>
      </c>
      <c r="B4" s="50" t="s">
        <v>270</v>
      </c>
      <c r="C4" s="51"/>
      <c r="D4" s="51"/>
      <c r="E4" s="51"/>
    </row>
    <row r="5" spans="1:5" s="5" customFormat="1" ht="33" customHeight="1" x14ac:dyDescent="0.15">
      <c r="A5" s="49"/>
      <c r="B5" s="7" t="s">
        <v>2</v>
      </c>
      <c r="C5" s="8" t="s">
        <v>3</v>
      </c>
      <c r="D5" s="8" t="s">
        <v>4</v>
      </c>
      <c r="E5" s="8" t="s">
        <v>5</v>
      </c>
    </row>
    <row r="6" spans="1:5" s="5" customFormat="1" ht="33" customHeight="1" x14ac:dyDescent="0.15">
      <c r="A6" s="9" t="s">
        <v>6</v>
      </c>
      <c r="B6" s="10">
        <f>B7+B10+B17+B23+B29+B32+B83+B85+B94+B98+B119+B129+B238+B246+B248+B250+B253+B255+B258+B263+B265</f>
        <v>709279.76186199998</v>
      </c>
      <c r="C6" s="11">
        <f>C7+C10+C17+C23+C29+C32+C83+C85+C94+C98+C119+C129+C238+C246+C248+C250+C253+C255+C258+C263+C265</f>
        <v>212780</v>
      </c>
      <c r="D6" s="11">
        <f>D7+D10+D17+D23+D29+D32+D83+D85+D94+D98+D119+D129+D238+D246+D248+D250+D253+D255+D258+D263+D265</f>
        <v>192511.89019800001</v>
      </c>
      <c r="E6" s="11">
        <f>E7+E10+E17+E23+E29+E32+E83+E85+E94+E98+E119+E129+E238+E246+E248+E250+E253+E255+E258+E263+E265</f>
        <v>20268</v>
      </c>
    </row>
    <row r="7" spans="1:5" s="13" customFormat="1" ht="24.95" customHeight="1" x14ac:dyDescent="0.15">
      <c r="A7" s="9" t="s">
        <v>7</v>
      </c>
      <c r="B7" s="10">
        <v>5624.08</v>
      </c>
      <c r="C7" s="12">
        <f>SUM(C8:C9)</f>
        <v>1687</v>
      </c>
      <c r="D7" s="11">
        <v>1536</v>
      </c>
      <c r="E7" s="11">
        <f>C7-D7</f>
        <v>151</v>
      </c>
    </row>
    <row r="8" spans="1:5" s="18" customFormat="1" ht="24.95" customHeight="1" x14ac:dyDescent="0.15">
      <c r="A8" s="14" t="s">
        <v>8</v>
      </c>
      <c r="B8" s="15">
        <v>4113.3</v>
      </c>
      <c r="C8" s="16">
        <f t="shared" ref="C8:C71" si="0">ROUND(B8*0.3,0)</f>
        <v>1234</v>
      </c>
      <c r="D8" s="17"/>
      <c r="E8" s="17"/>
    </row>
    <row r="9" spans="1:5" s="18" customFormat="1" ht="24.95" customHeight="1" x14ac:dyDescent="0.15">
      <c r="A9" s="14" t="s">
        <v>9</v>
      </c>
      <c r="B9" s="15">
        <v>1510.78</v>
      </c>
      <c r="C9" s="16">
        <f t="shared" si="0"/>
        <v>453</v>
      </c>
      <c r="D9" s="17"/>
      <c r="E9" s="17"/>
    </row>
    <row r="10" spans="1:5" s="13" customFormat="1" ht="24.95" customHeight="1" x14ac:dyDescent="0.15">
      <c r="A10" s="9" t="s">
        <v>10</v>
      </c>
      <c r="B10" s="19">
        <v>9311.25</v>
      </c>
      <c r="C10" s="12">
        <f>SUM(C11:C16)</f>
        <v>2793</v>
      </c>
      <c r="D10" s="20">
        <v>2770</v>
      </c>
      <c r="E10" s="11">
        <f>C10-D10</f>
        <v>23</v>
      </c>
    </row>
    <row r="11" spans="1:5" s="25" customFormat="1" ht="24.95" customHeight="1" x14ac:dyDescent="0.15">
      <c r="A11" s="21" t="s">
        <v>11</v>
      </c>
      <c r="B11" s="22">
        <v>1692.36</v>
      </c>
      <c r="C11" s="16">
        <f>ROUND(B11*0.3,0)</f>
        <v>508</v>
      </c>
      <c r="D11" s="23"/>
      <c r="E11" s="24"/>
    </row>
    <row r="12" spans="1:5" s="25" customFormat="1" ht="24.95" customHeight="1" x14ac:dyDescent="0.15">
      <c r="A12" s="21" t="s">
        <v>12</v>
      </c>
      <c r="B12" s="22">
        <v>1461.18</v>
      </c>
      <c r="C12" s="16">
        <f t="shared" si="0"/>
        <v>438</v>
      </c>
      <c r="D12" s="23"/>
      <c r="E12" s="24"/>
    </row>
    <row r="13" spans="1:5" s="25" customFormat="1" ht="24.95" customHeight="1" x14ac:dyDescent="0.15">
      <c r="A13" s="21" t="s">
        <v>13</v>
      </c>
      <c r="B13" s="22">
        <v>1944.91</v>
      </c>
      <c r="C13" s="16">
        <f t="shared" si="0"/>
        <v>583</v>
      </c>
      <c r="D13" s="23"/>
      <c r="E13" s="24"/>
    </row>
    <row r="14" spans="1:5" s="25" customFormat="1" ht="30.75" customHeight="1" x14ac:dyDescent="0.15">
      <c r="A14" s="21" t="s">
        <v>14</v>
      </c>
      <c r="B14" s="22">
        <v>3495.9</v>
      </c>
      <c r="C14" s="16">
        <f t="shared" si="0"/>
        <v>1049</v>
      </c>
      <c r="D14" s="23"/>
      <c r="E14" s="24"/>
    </row>
    <row r="15" spans="1:5" s="25" customFormat="1" ht="24.95" customHeight="1" x14ac:dyDescent="0.15">
      <c r="A15" s="21" t="s">
        <v>15</v>
      </c>
      <c r="B15" s="22">
        <v>65.83</v>
      </c>
      <c r="C15" s="16">
        <f t="shared" si="0"/>
        <v>20</v>
      </c>
      <c r="D15" s="23"/>
      <c r="E15" s="24"/>
    </row>
    <row r="16" spans="1:5" s="25" customFormat="1" ht="24.95" customHeight="1" x14ac:dyDescent="0.15">
      <c r="A16" s="21" t="s">
        <v>16</v>
      </c>
      <c r="B16" s="22">
        <v>651.07000000000005</v>
      </c>
      <c r="C16" s="16">
        <f t="shared" si="0"/>
        <v>195</v>
      </c>
      <c r="D16" s="23"/>
      <c r="E16" s="24"/>
    </row>
    <row r="17" spans="1:5" s="13" customFormat="1" ht="24.95" customHeight="1" x14ac:dyDescent="0.15">
      <c r="A17" s="9" t="s">
        <v>17</v>
      </c>
      <c r="B17" s="19">
        <v>5969.67</v>
      </c>
      <c r="C17" s="12">
        <v>1792</v>
      </c>
      <c r="D17" s="26">
        <v>1739</v>
      </c>
      <c r="E17" s="26">
        <f t="shared" ref="E17:E23" si="1">C17-D17</f>
        <v>53</v>
      </c>
    </row>
    <row r="18" spans="1:5" s="18" customFormat="1" ht="24.95" customHeight="1" x14ac:dyDescent="0.15">
      <c r="A18" s="21" t="s">
        <v>18</v>
      </c>
      <c r="B18" s="22">
        <v>2598.75</v>
      </c>
      <c r="C18" s="16">
        <f t="shared" si="0"/>
        <v>780</v>
      </c>
      <c r="D18" s="23"/>
      <c r="E18" s="24"/>
    </row>
    <row r="19" spans="1:5" s="18" customFormat="1" ht="24.95" customHeight="1" x14ac:dyDescent="0.15">
      <c r="A19" s="21" t="s">
        <v>19</v>
      </c>
      <c r="B19" s="22">
        <v>1738.57</v>
      </c>
      <c r="C19" s="16">
        <f t="shared" si="0"/>
        <v>522</v>
      </c>
      <c r="D19" s="23"/>
      <c r="E19" s="24"/>
    </row>
    <row r="20" spans="1:5" s="18" customFormat="1" ht="24.95" customHeight="1" x14ac:dyDescent="0.15">
      <c r="A20" s="21" t="s">
        <v>20</v>
      </c>
      <c r="B20" s="22">
        <v>300.81</v>
      </c>
      <c r="C20" s="16">
        <f t="shared" si="0"/>
        <v>90</v>
      </c>
      <c r="D20" s="23"/>
      <c r="E20" s="24"/>
    </row>
    <row r="21" spans="1:5" s="18" customFormat="1" ht="24.95" customHeight="1" x14ac:dyDescent="0.15">
      <c r="A21" s="21" t="s">
        <v>21</v>
      </c>
      <c r="B21" s="22">
        <v>703.08</v>
      </c>
      <c r="C21" s="16">
        <f t="shared" si="0"/>
        <v>211</v>
      </c>
      <c r="D21" s="23"/>
      <c r="E21" s="24"/>
    </row>
    <row r="22" spans="1:5" s="18" customFormat="1" ht="24.95" customHeight="1" x14ac:dyDescent="0.15">
      <c r="A22" s="21" t="s">
        <v>22</v>
      </c>
      <c r="B22" s="22">
        <v>628.46</v>
      </c>
      <c r="C22" s="16">
        <f t="shared" si="0"/>
        <v>189</v>
      </c>
      <c r="D22" s="23"/>
      <c r="E22" s="24"/>
    </row>
    <row r="23" spans="1:5" s="13" customFormat="1" ht="24.95" customHeight="1" x14ac:dyDescent="0.15">
      <c r="A23" s="9" t="s">
        <v>23</v>
      </c>
      <c r="B23" s="19">
        <v>18540.849999999999</v>
      </c>
      <c r="C23" s="12">
        <f>SUM(C24:C28)</f>
        <v>5563</v>
      </c>
      <c r="D23" s="12">
        <v>5616</v>
      </c>
      <c r="E23" s="11">
        <f t="shared" si="1"/>
        <v>-53</v>
      </c>
    </row>
    <row r="24" spans="1:5" s="28" customFormat="1" ht="24.95" customHeight="1" x14ac:dyDescent="0.15">
      <c r="A24" s="21" t="s">
        <v>24</v>
      </c>
      <c r="B24" s="27">
        <v>6187.03</v>
      </c>
      <c r="C24" s="16">
        <f t="shared" si="0"/>
        <v>1856</v>
      </c>
      <c r="D24" s="23"/>
      <c r="E24" s="24"/>
    </row>
    <row r="25" spans="1:5" s="28" customFormat="1" ht="24.95" customHeight="1" x14ac:dyDescent="0.15">
      <c r="A25" s="21" t="s">
        <v>25</v>
      </c>
      <c r="B25" s="27">
        <v>1019.1</v>
      </c>
      <c r="C25" s="16">
        <f t="shared" si="0"/>
        <v>306</v>
      </c>
      <c r="D25" s="23"/>
      <c r="E25" s="24"/>
    </row>
    <row r="26" spans="1:5" s="28" customFormat="1" ht="24.95" customHeight="1" x14ac:dyDescent="0.15">
      <c r="A26" s="21" t="s">
        <v>26</v>
      </c>
      <c r="B26" s="27">
        <v>10948.92</v>
      </c>
      <c r="C26" s="16">
        <f t="shared" si="0"/>
        <v>3285</v>
      </c>
      <c r="D26" s="23"/>
      <c r="E26" s="24"/>
    </row>
    <row r="27" spans="1:5" s="28" customFormat="1" ht="24.95" customHeight="1" x14ac:dyDescent="0.15">
      <c r="A27" s="29" t="s">
        <v>27</v>
      </c>
      <c r="B27" s="27">
        <v>147.31</v>
      </c>
      <c r="C27" s="16">
        <f t="shared" si="0"/>
        <v>44</v>
      </c>
      <c r="D27" s="23"/>
      <c r="E27" s="24"/>
    </row>
    <row r="28" spans="1:5" s="28" customFormat="1" ht="24.95" customHeight="1" x14ac:dyDescent="0.15">
      <c r="A28" s="29" t="s">
        <v>28</v>
      </c>
      <c r="B28" s="27">
        <v>238.49</v>
      </c>
      <c r="C28" s="16">
        <f t="shared" si="0"/>
        <v>72</v>
      </c>
      <c r="D28" s="23"/>
      <c r="E28" s="24"/>
    </row>
    <row r="29" spans="1:5" s="30" customFormat="1" ht="24.95" customHeight="1" x14ac:dyDescent="0.15">
      <c r="A29" s="9" t="s">
        <v>29</v>
      </c>
      <c r="B29" s="19">
        <v>559.02</v>
      </c>
      <c r="C29" s="12">
        <v>167</v>
      </c>
      <c r="D29" s="12">
        <v>181</v>
      </c>
      <c r="E29" s="26">
        <f>C29-D29</f>
        <v>-14</v>
      </c>
    </row>
    <row r="30" spans="1:5" s="31" customFormat="1" ht="24.95" customHeight="1" x14ac:dyDescent="0.15">
      <c r="A30" s="21" t="s">
        <v>30</v>
      </c>
      <c r="B30" s="22">
        <v>384.21</v>
      </c>
      <c r="C30" s="16">
        <f t="shared" si="0"/>
        <v>115</v>
      </c>
      <c r="D30" s="23"/>
      <c r="E30" s="24"/>
    </row>
    <row r="31" spans="1:5" s="32" customFormat="1" ht="24.95" customHeight="1" x14ac:dyDescent="0.15">
      <c r="A31" s="21" t="s">
        <v>31</v>
      </c>
      <c r="B31" s="22">
        <v>174.81</v>
      </c>
      <c r="C31" s="16">
        <f t="shared" si="0"/>
        <v>52</v>
      </c>
      <c r="D31" s="23"/>
      <c r="E31" s="24"/>
    </row>
    <row r="32" spans="1:5" ht="27" customHeight="1" x14ac:dyDescent="0.15">
      <c r="A32" s="9" t="s">
        <v>32</v>
      </c>
      <c r="B32" s="19">
        <f>SUM(B33:B82)</f>
        <v>227714.78190000006</v>
      </c>
      <c r="C32" s="12">
        <f>SUM(C33:C82)</f>
        <v>68312</v>
      </c>
      <c r="D32" s="12">
        <v>61971</v>
      </c>
      <c r="E32" s="20">
        <f>C32-D32</f>
        <v>6341</v>
      </c>
    </row>
    <row r="33" spans="1:5" ht="25.5" customHeight="1" x14ac:dyDescent="0.15">
      <c r="A33" s="21" t="s">
        <v>33</v>
      </c>
      <c r="B33" s="27">
        <v>116814.46189999999</v>
      </c>
      <c r="C33" s="16">
        <f t="shared" si="0"/>
        <v>35044</v>
      </c>
      <c r="D33" s="23"/>
      <c r="E33" s="23"/>
    </row>
    <row r="34" spans="1:5" ht="25.5" customHeight="1" x14ac:dyDescent="0.15">
      <c r="A34" s="21" t="s">
        <v>34</v>
      </c>
      <c r="B34" s="27">
        <v>9130.08</v>
      </c>
      <c r="C34" s="16">
        <f t="shared" si="0"/>
        <v>2739</v>
      </c>
      <c r="D34" s="23"/>
      <c r="E34" s="23"/>
    </row>
    <row r="35" spans="1:5" ht="25.5" customHeight="1" x14ac:dyDescent="0.15">
      <c r="A35" s="21" t="s">
        <v>35</v>
      </c>
      <c r="B35" s="27">
        <v>1211.3</v>
      </c>
      <c r="C35" s="16">
        <f t="shared" si="0"/>
        <v>363</v>
      </c>
      <c r="D35" s="23"/>
      <c r="E35" s="23"/>
    </row>
    <row r="36" spans="1:5" ht="25.5" customHeight="1" x14ac:dyDescent="0.15">
      <c r="A36" s="21" t="s">
        <v>36</v>
      </c>
      <c r="B36" s="27">
        <v>1190.21</v>
      </c>
      <c r="C36" s="16">
        <f t="shared" si="0"/>
        <v>357</v>
      </c>
      <c r="D36" s="23"/>
      <c r="E36" s="23"/>
    </row>
    <row r="37" spans="1:5" ht="25.5" customHeight="1" x14ac:dyDescent="0.15">
      <c r="A37" s="21" t="s">
        <v>37</v>
      </c>
      <c r="B37" s="27">
        <v>3947.48</v>
      </c>
      <c r="C37" s="16">
        <f t="shared" si="0"/>
        <v>1184</v>
      </c>
      <c r="D37" s="23"/>
      <c r="E37" s="23"/>
    </row>
    <row r="38" spans="1:5" ht="25.5" customHeight="1" x14ac:dyDescent="0.15">
      <c r="A38" s="21" t="s">
        <v>38</v>
      </c>
      <c r="B38" s="27">
        <v>884.67</v>
      </c>
      <c r="C38" s="16">
        <f t="shared" si="0"/>
        <v>265</v>
      </c>
      <c r="D38" s="23"/>
      <c r="E38" s="23"/>
    </row>
    <row r="39" spans="1:5" ht="25.5" customHeight="1" x14ac:dyDescent="0.15">
      <c r="A39" s="21" t="s">
        <v>39</v>
      </c>
      <c r="B39" s="27">
        <v>490.74</v>
      </c>
      <c r="C39" s="16">
        <f t="shared" si="0"/>
        <v>147</v>
      </c>
      <c r="D39" s="23"/>
      <c r="E39" s="23"/>
    </row>
    <row r="40" spans="1:5" ht="25.5" customHeight="1" x14ac:dyDescent="0.15">
      <c r="A40" s="21" t="s">
        <v>40</v>
      </c>
      <c r="B40" s="27">
        <v>4992.37</v>
      </c>
      <c r="C40" s="16">
        <f t="shared" si="0"/>
        <v>1498</v>
      </c>
      <c r="D40" s="23"/>
      <c r="E40" s="23"/>
    </row>
    <row r="41" spans="1:5" ht="25.5" customHeight="1" x14ac:dyDescent="0.15">
      <c r="A41" s="21" t="s">
        <v>41</v>
      </c>
      <c r="B41" s="27">
        <v>0</v>
      </c>
      <c r="C41" s="16">
        <f t="shared" si="0"/>
        <v>0</v>
      </c>
      <c r="D41" s="23"/>
      <c r="E41" s="23"/>
    </row>
    <row r="42" spans="1:5" ht="25.5" customHeight="1" x14ac:dyDescent="0.15">
      <c r="A42" s="21" t="s">
        <v>42</v>
      </c>
      <c r="B42" s="27">
        <v>4331.3900000000003</v>
      </c>
      <c r="C42" s="16">
        <f t="shared" si="0"/>
        <v>1299</v>
      </c>
      <c r="D42" s="23"/>
      <c r="E42" s="23"/>
    </row>
    <row r="43" spans="1:5" ht="25.5" customHeight="1" x14ac:dyDescent="0.15">
      <c r="A43" s="21" t="s">
        <v>43</v>
      </c>
      <c r="B43" s="27">
        <v>463.15</v>
      </c>
      <c r="C43" s="16">
        <f t="shared" si="0"/>
        <v>139</v>
      </c>
      <c r="D43" s="23"/>
      <c r="E43" s="23"/>
    </row>
    <row r="44" spans="1:5" ht="25.5" customHeight="1" x14ac:dyDescent="0.15">
      <c r="A44" s="21" t="s">
        <v>44</v>
      </c>
      <c r="B44" s="27">
        <v>664.7</v>
      </c>
      <c r="C44" s="16">
        <f t="shared" si="0"/>
        <v>199</v>
      </c>
      <c r="D44" s="23"/>
      <c r="E44" s="23"/>
    </row>
    <row r="45" spans="1:5" ht="25.5" customHeight="1" x14ac:dyDescent="0.15">
      <c r="A45" s="21" t="s">
        <v>45</v>
      </c>
      <c r="B45" s="27">
        <v>669.33</v>
      </c>
      <c r="C45" s="16">
        <f t="shared" si="0"/>
        <v>201</v>
      </c>
      <c r="D45" s="23"/>
      <c r="E45" s="23"/>
    </row>
    <row r="46" spans="1:5" ht="25.5" customHeight="1" x14ac:dyDescent="0.15">
      <c r="A46" s="21" t="s">
        <v>46</v>
      </c>
      <c r="B46" s="27">
        <v>1203.73</v>
      </c>
      <c r="C46" s="16">
        <f t="shared" si="0"/>
        <v>361</v>
      </c>
      <c r="D46" s="23"/>
      <c r="E46" s="23"/>
    </row>
    <row r="47" spans="1:5" ht="25.5" customHeight="1" x14ac:dyDescent="0.15">
      <c r="A47" s="21" t="s">
        <v>47</v>
      </c>
      <c r="B47" s="27">
        <v>1248.28</v>
      </c>
      <c r="C47" s="16">
        <f t="shared" si="0"/>
        <v>374</v>
      </c>
      <c r="D47" s="23"/>
      <c r="E47" s="23"/>
    </row>
    <row r="48" spans="1:5" ht="25.5" customHeight="1" x14ac:dyDescent="0.15">
      <c r="A48" s="21" t="s">
        <v>48</v>
      </c>
      <c r="B48" s="27">
        <v>5338.44</v>
      </c>
      <c r="C48" s="16">
        <f t="shared" si="0"/>
        <v>1602</v>
      </c>
      <c r="D48" s="23"/>
      <c r="E48" s="23"/>
    </row>
    <row r="49" spans="1:5" ht="25.5" customHeight="1" x14ac:dyDescent="0.15">
      <c r="A49" s="21" t="s">
        <v>49</v>
      </c>
      <c r="B49" s="27">
        <v>253.17</v>
      </c>
      <c r="C49" s="16">
        <f t="shared" si="0"/>
        <v>76</v>
      </c>
      <c r="D49" s="23"/>
      <c r="E49" s="23"/>
    </row>
    <row r="50" spans="1:5" ht="25.5" customHeight="1" x14ac:dyDescent="0.15">
      <c r="A50" s="21" t="s">
        <v>50</v>
      </c>
      <c r="B50" s="27">
        <v>0</v>
      </c>
      <c r="C50" s="16">
        <f t="shared" si="0"/>
        <v>0</v>
      </c>
      <c r="D50" s="23"/>
      <c r="E50" s="23"/>
    </row>
    <row r="51" spans="1:5" ht="25.5" customHeight="1" x14ac:dyDescent="0.15">
      <c r="A51" s="21" t="s">
        <v>51</v>
      </c>
      <c r="B51" s="27">
        <v>419.76</v>
      </c>
      <c r="C51" s="16">
        <f t="shared" si="0"/>
        <v>126</v>
      </c>
      <c r="D51" s="23"/>
      <c r="E51" s="23"/>
    </row>
    <row r="52" spans="1:5" ht="25.5" customHeight="1" x14ac:dyDescent="0.15">
      <c r="A52" s="21" t="s">
        <v>52</v>
      </c>
      <c r="B52" s="27">
        <v>378.42</v>
      </c>
      <c r="C52" s="16">
        <f t="shared" si="0"/>
        <v>114</v>
      </c>
      <c r="D52" s="23"/>
      <c r="E52" s="23"/>
    </row>
    <row r="53" spans="1:5" ht="25.5" customHeight="1" x14ac:dyDescent="0.15">
      <c r="A53" s="21" t="s">
        <v>53</v>
      </c>
      <c r="B53" s="27">
        <v>4042.36</v>
      </c>
      <c r="C53" s="16">
        <f t="shared" si="0"/>
        <v>1213</v>
      </c>
      <c r="D53" s="23"/>
      <c r="E53" s="23"/>
    </row>
    <row r="54" spans="1:5" ht="25.5" customHeight="1" x14ac:dyDescent="0.15">
      <c r="A54" s="21" t="s">
        <v>54</v>
      </c>
      <c r="B54" s="27">
        <v>25878.59</v>
      </c>
      <c r="C54" s="16">
        <f t="shared" si="0"/>
        <v>7764</v>
      </c>
      <c r="D54" s="23"/>
      <c r="E54" s="23"/>
    </row>
    <row r="55" spans="1:5" ht="25.5" customHeight="1" x14ac:dyDescent="0.15">
      <c r="A55" s="21" t="s">
        <v>55</v>
      </c>
      <c r="B55" s="27">
        <v>667.07</v>
      </c>
      <c r="C55" s="16">
        <f t="shared" si="0"/>
        <v>200</v>
      </c>
      <c r="D55" s="23"/>
      <c r="E55" s="23"/>
    </row>
    <row r="56" spans="1:5" ht="25.5" customHeight="1" x14ac:dyDescent="0.15">
      <c r="A56" s="21" t="s">
        <v>56</v>
      </c>
      <c r="B56" s="27">
        <v>993.87</v>
      </c>
      <c r="C56" s="16">
        <f t="shared" si="0"/>
        <v>298</v>
      </c>
      <c r="D56" s="23"/>
      <c r="E56" s="23"/>
    </row>
    <row r="57" spans="1:5" ht="25.5" customHeight="1" x14ac:dyDescent="0.15">
      <c r="A57" s="21" t="s">
        <v>57</v>
      </c>
      <c r="B57" s="27">
        <v>1401.78</v>
      </c>
      <c r="C57" s="16">
        <f t="shared" si="0"/>
        <v>421</v>
      </c>
      <c r="D57" s="23"/>
      <c r="E57" s="23"/>
    </row>
    <row r="58" spans="1:5" ht="25.5" customHeight="1" x14ac:dyDescent="0.15">
      <c r="A58" s="21" t="s">
        <v>58</v>
      </c>
      <c r="B58" s="27">
        <v>1414.78</v>
      </c>
      <c r="C58" s="16">
        <f t="shared" si="0"/>
        <v>424</v>
      </c>
      <c r="D58" s="23"/>
      <c r="E58" s="23"/>
    </row>
    <row r="59" spans="1:5" ht="25.5" customHeight="1" x14ac:dyDescent="0.15">
      <c r="A59" s="21" t="s">
        <v>59</v>
      </c>
      <c r="B59" s="27">
        <v>1510.39</v>
      </c>
      <c r="C59" s="16">
        <f t="shared" si="0"/>
        <v>453</v>
      </c>
      <c r="D59" s="23"/>
      <c r="E59" s="23"/>
    </row>
    <row r="60" spans="1:5" ht="25.5" customHeight="1" x14ac:dyDescent="0.15">
      <c r="A60" s="21" t="s">
        <v>60</v>
      </c>
      <c r="B60" s="27">
        <v>1285.9100000000001</v>
      </c>
      <c r="C60" s="16">
        <f t="shared" si="0"/>
        <v>386</v>
      </c>
      <c r="D60" s="23"/>
      <c r="E60" s="23"/>
    </row>
    <row r="61" spans="1:5" ht="25.5" customHeight="1" x14ac:dyDescent="0.15">
      <c r="A61" s="21" t="s">
        <v>61</v>
      </c>
      <c r="B61" s="27">
        <v>87.53</v>
      </c>
      <c r="C61" s="16">
        <f t="shared" si="0"/>
        <v>26</v>
      </c>
      <c r="D61" s="23"/>
      <c r="E61" s="23"/>
    </row>
    <row r="62" spans="1:5" ht="25.5" customHeight="1" x14ac:dyDescent="0.15">
      <c r="A62" s="21" t="s">
        <v>62</v>
      </c>
      <c r="B62" s="27">
        <v>225.79</v>
      </c>
      <c r="C62" s="16">
        <f t="shared" si="0"/>
        <v>68</v>
      </c>
      <c r="D62" s="23"/>
      <c r="E62" s="23"/>
    </row>
    <row r="63" spans="1:5" ht="25.5" customHeight="1" x14ac:dyDescent="0.15">
      <c r="A63" s="21" t="s">
        <v>63</v>
      </c>
      <c r="B63" s="27">
        <v>7326.09</v>
      </c>
      <c r="C63" s="16">
        <f t="shared" si="0"/>
        <v>2198</v>
      </c>
      <c r="D63" s="23"/>
      <c r="E63" s="23"/>
    </row>
    <row r="64" spans="1:5" ht="25.5" customHeight="1" x14ac:dyDescent="0.15">
      <c r="A64" s="21" t="s">
        <v>64</v>
      </c>
      <c r="B64" s="27">
        <v>3645.88</v>
      </c>
      <c r="C64" s="16">
        <f t="shared" si="0"/>
        <v>1094</v>
      </c>
      <c r="D64" s="23"/>
      <c r="E64" s="23"/>
    </row>
    <row r="65" spans="1:5" ht="25.5" customHeight="1" x14ac:dyDescent="0.15">
      <c r="A65" s="21" t="s">
        <v>65</v>
      </c>
      <c r="B65" s="27">
        <v>96.77</v>
      </c>
      <c r="C65" s="16">
        <f t="shared" si="0"/>
        <v>29</v>
      </c>
      <c r="D65" s="23"/>
      <c r="E65" s="23"/>
    </row>
    <row r="66" spans="1:5" ht="25.5" customHeight="1" x14ac:dyDescent="0.15">
      <c r="A66" s="21" t="s">
        <v>66</v>
      </c>
      <c r="B66" s="27">
        <v>3047.28</v>
      </c>
      <c r="C66" s="16">
        <f t="shared" si="0"/>
        <v>914</v>
      </c>
      <c r="D66" s="23"/>
      <c r="E66" s="23"/>
    </row>
    <row r="67" spans="1:5" ht="25.5" customHeight="1" x14ac:dyDescent="0.15">
      <c r="A67" s="21" t="s">
        <v>67</v>
      </c>
      <c r="B67" s="27">
        <v>3363.85</v>
      </c>
      <c r="C67" s="16">
        <f t="shared" si="0"/>
        <v>1009</v>
      </c>
      <c r="D67" s="23"/>
      <c r="E67" s="23"/>
    </row>
    <row r="68" spans="1:5" ht="25.5" customHeight="1" x14ac:dyDescent="0.15">
      <c r="A68" s="21" t="s">
        <v>68</v>
      </c>
      <c r="B68" s="27">
        <v>1301.1099999999999</v>
      </c>
      <c r="C68" s="16">
        <f t="shared" si="0"/>
        <v>390</v>
      </c>
      <c r="D68" s="23"/>
      <c r="E68" s="23"/>
    </row>
    <row r="69" spans="1:5" ht="25.5" customHeight="1" x14ac:dyDescent="0.15">
      <c r="A69" s="21" t="s">
        <v>69</v>
      </c>
      <c r="B69" s="27">
        <v>50.54</v>
      </c>
      <c r="C69" s="16">
        <f t="shared" si="0"/>
        <v>15</v>
      </c>
      <c r="D69" s="23"/>
      <c r="E69" s="23"/>
    </row>
    <row r="70" spans="1:5" ht="25.5" customHeight="1" x14ac:dyDescent="0.15">
      <c r="A70" s="21" t="s">
        <v>70</v>
      </c>
      <c r="B70" s="27">
        <v>0</v>
      </c>
      <c r="C70" s="16">
        <f t="shared" si="0"/>
        <v>0</v>
      </c>
      <c r="D70" s="23"/>
      <c r="E70" s="23"/>
    </row>
    <row r="71" spans="1:5" ht="25.5" customHeight="1" x14ac:dyDescent="0.15">
      <c r="A71" s="21" t="s">
        <v>71</v>
      </c>
      <c r="B71" s="27">
        <v>1629.73</v>
      </c>
      <c r="C71" s="16">
        <f t="shared" si="0"/>
        <v>489</v>
      </c>
      <c r="D71" s="23"/>
      <c r="E71" s="23"/>
    </row>
    <row r="72" spans="1:5" ht="27.75" customHeight="1" x14ac:dyDescent="0.15">
      <c r="A72" s="21" t="s">
        <v>72</v>
      </c>
      <c r="B72" s="27">
        <v>309.79000000000002</v>
      </c>
      <c r="C72" s="16">
        <f t="shared" ref="C72:C82" si="2">ROUND(B72*0.3,0)</f>
        <v>93</v>
      </c>
      <c r="D72" s="23"/>
      <c r="E72" s="23"/>
    </row>
    <row r="73" spans="1:5" ht="30" customHeight="1" x14ac:dyDescent="0.15">
      <c r="A73" s="21" t="s">
        <v>73</v>
      </c>
      <c r="B73" s="27">
        <v>893.65</v>
      </c>
      <c r="C73" s="16">
        <f t="shared" si="2"/>
        <v>268</v>
      </c>
      <c r="D73" s="23"/>
      <c r="E73" s="23"/>
    </row>
    <row r="74" spans="1:5" ht="25.5" customHeight="1" x14ac:dyDescent="0.15">
      <c r="A74" s="21" t="s">
        <v>74</v>
      </c>
      <c r="B74" s="27">
        <v>666.77</v>
      </c>
      <c r="C74" s="16">
        <f t="shared" si="2"/>
        <v>200</v>
      </c>
      <c r="D74" s="23"/>
      <c r="E74" s="23"/>
    </row>
    <row r="75" spans="1:5" ht="25.5" customHeight="1" x14ac:dyDescent="0.15">
      <c r="A75" s="21" t="s">
        <v>75</v>
      </c>
      <c r="B75" s="27">
        <v>5117.92</v>
      </c>
      <c r="C75" s="16">
        <f t="shared" si="2"/>
        <v>1535</v>
      </c>
      <c r="D75" s="23"/>
      <c r="E75" s="23"/>
    </row>
    <row r="76" spans="1:5" ht="25.5" customHeight="1" x14ac:dyDescent="0.15">
      <c r="A76" s="21" t="s">
        <v>76</v>
      </c>
      <c r="B76" s="27">
        <v>2367</v>
      </c>
      <c r="C76" s="16">
        <f t="shared" si="2"/>
        <v>710</v>
      </c>
      <c r="D76" s="23"/>
      <c r="E76" s="23"/>
    </row>
    <row r="77" spans="1:5" ht="25.5" customHeight="1" x14ac:dyDescent="0.15">
      <c r="A77" s="21" t="s">
        <v>77</v>
      </c>
      <c r="B77" s="27">
        <v>1632.19</v>
      </c>
      <c r="C77" s="16">
        <f t="shared" si="2"/>
        <v>490</v>
      </c>
      <c r="D77" s="23"/>
      <c r="E77" s="23"/>
    </row>
    <row r="78" spans="1:5" ht="25.5" customHeight="1" x14ac:dyDescent="0.15">
      <c r="A78" s="21" t="s">
        <v>78</v>
      </c>
      <c r="B78" s="27">
        <v>1493.74</v>
      </c>
      <c r="C78" s="16">
        <f t="shared" si="2"/>
        <v>448</v>
      </c>
      <c r="D78" s="23"/>
      <c r="E78" s="23"/>
    </row>
    <row r="79" spans="1:5" ht="25.5" customHeight="1" x14ac:dyDescent="0.15">
      <c r="A79" s="21" t="s">
        <v>79</v>
      </c>
      <c r="B79" s="27">
        <v>740.61</v>
      </c>
      <c r="C79" s="16">
        <f t="shared" si="2"/>
        <v>222</v>
      </c>
      <c r="D79" s="23"/>
      <c r="E79" s="23"/>
    </row>
    <row r="80" spans="1:5" ht="25.5" customHeight="1" x14ac:dyDescent="0.15">
      <c r="A80" s="21" t="s">
        <v>80</v>
      </c>
      <c r="B80" s="27">
        <v>131.47</v>
      </c>
      <c r="C80" s="16">
        <f t="shared" si="2"/>
        <v>39</v>
      </c>
      <c r="D80" s="23"/>
      <c r="E80" s="23"/>
    </row>
    <row r="81" spans="1:5" ht="25.5" customHeight="1" x14ac:dyDescent="0.15">
      <c r="A81" s="21" t="s">
        <v>81</v>
      </c>
      <c r="B81" s="27">
        <v>446.73</v>
      </c>
      <c r="C81" s="16">
        <f t="shared" si="2"/>
        <v>134</v>
      </c>
      <c r="D81" s="23"/>
      <c r="E81" s="23"/>
    </row>
    <row r="82" spans="1:5" ht="25.5" customHeight="1" x14ac:dyDescent="0.15">
      <c r="A82" s="21" t="s">
        <v>82</v>
      </c>
      <c r="B82" s="27">
        <v>2313.91</v>
      </c>
      <c r="C82" s="33">
        <f t="shared" si="2"/>
        <v>694</v>
      </c>
      <c r="D82" s="34"/>
      <c r="E82" s="34"/>
    </row>
    <row r="83" spans="1:5" s="30" customFormat="1" ht="24.95" customHeight="1" x14ac:dyDescent="0.15">
      <c r="A83" s="9" t="s">
        <v>83</v>
      </c>
      <c r="B83" s="19">
        <f>SUM(B84)</f>
        <v>700.05</v>
      </c>
      <c r="C83" s="12">
        <f>SUM(C84)</f>
        <v>210</v>
      </c>
      <c r="D83" s="26">
        <v>198</v>
      </c>
      <c r="E83" s="26">
        <f t="shared" ref="E83:E94" si="3">C83-D83</f>
        <v>12</v>
      </c>
    </row>
    <row r="84" spans="1:5" ht="24.95" customHeight="1" x14ac:dyDescent="0.15">
      <c r="A84" s="21" t="s">
        <v>84</v>
      </c>
      <c r="B84" s="27">
        <v>700.05</v>
      </c>
      <c r="C84" s="16">
        <f>ROUND(B84*0.3,0)</f>
        <v>210</v>
      </c>
      <c r="D84" s="23"/>
      <c r="E84" s="24"/>
    </row>
    <row r="85" spans="1:5" s="30" customFormat="1" ht="24.95" customHeight="1" x14ac:dyDescent="0.15">
      <c r="A85" s="9" t="s">
        <v>85</v>
      </c>
      <c r="B85" s="19">
        <f>SUM(B86:B93)</f>
        <v>8449.1</v>
      </c>
      <c r="C85" s="12">
        <f>SUM(C86:C93)</f>
        <v>2535</v>
      </c>
      <c r="D85" s="26">
        <v>3169</v>
      </c>
      <c r="E85" s="26">
        <f t="shared" si="3"/>
        <v>-634</v>
      </c>
    </row>
    <row r="86" spans="1:5" s="31" customFormat="1" ht="24.95" customHeight="1" x14ac:dyDescent="0.15">
      <c r="A86" s="21" t="s">
        <v>86</v>
      </c>
      <c r="B86" s="22">
        <v>2458.69</v>
      </c>
      <c r="C86" s="16">
        <f t="shared" ref="C86:C93" si="4">ROUND(B86*0.3,0)</f>
        <v>738</v>
      </c>
      <c r="D86" s="16"/>
      <c r="E86" s="24"/>
    </row>
    <row r="87" spans="1:5" s="32" customFormat="1" ht="24.95" customHeight="1" x14ac:dyDescent="0.15">
      <c r="A87" s="21" t="s">
        <v>87</v>
      </c>
      <c r="B87" s="22">
        <v>1959.13</v>
      </c>
      <c r="C87" s="16">
        <f t="shared" si="4"/>
        <v>588</v>
      </c>
      <c r="D87" s="23"/>
      <c r="E87" s="24"/>
    </row>
    <row r="88" spans="1:5" s="32" customFormat="1" ht="24.95" customHeight="1" x14ac:dyDescent="0.15">
      <c r="A88" s="21" t="s">
        <v>88</v>
      </c>
      <c r="B88" s="22">
        <v>1942.66</v>
      </c>
      <c r="C88" s="16">
        <f t="shared" si="4"/>
        <v>583</v>
      </c>
      <c r="D88" s="23"/>
      <c r="E88" s="24"/>
    </row>
    <row r="89" spans="1:5" s="35" customFormat="1" ht="24.95" customHeight="1" x14ac:dyDescent="0.15">
      <c r="A89" s="21" t="s">
        <v>89</v>
      </c>
      <c r="B89" s="22">
        <v>49.64</v>
      </c>
      <c r="C89" s="16">
        <f t="shared" si="4"/>
        <v>15</v>
      </c>
      <c r="D89" s="23"/>
      <c r="E89" s="24"/>
    </row>
    <row r="90" spans="1:5" s="35" customFormat="1" ht="24.95" customHeight="1" x14ac:dyDescent="0.15">
      <c r="A90" s="21" t="s">
        <v>90</v>
      </c>
      <c r="B90" s="22">
        <v>530.67999999999995</v>
      </c>
      <c r="C90" s="16">
        <f t="shared" si="4"/>
        <v>159</v>
      </c>
      <c r="D90" s="23"/>
      <c r="E90" s="24"/>
    </row>
    <row r="91" spans="1:5" s="35" customFormat="1" ht="24.95" customHeight="1" x14ac:dyDescent="0.15">
      <c r="A91" s="21" t="s">
        <v>91</v>
      </c>
      <c r="B91" s="22">
        <v>260</v>
      </c>
      <c r="C91" s="16">
        <f t="shared" si="4"/>
        <v>78</v>
      </c>
      <c r="D91" s="23"/>
      <c r="E91" s="24"/>
    </row>
    <row r="92" spans="1:5" s="35" customFormat="1" ht="24.95" customHeight="1" x14ac:dyDescent="0.15">
      <c r="A92" s="21" t="s">
        <v>92</v>
      </c>
      <c r="B92" s="22">
        <v>448.3</v>
      </c>
      <c r="C92" s="16">
        <f t="shared" si="4"/>
        <v>134</v>
      </c>
      <c r="D92" s="23"/>
      <c r="E92" s="24"/>
    </row>
    <row r="93" spans="1:5" s="35" customFormat="1" ht="24.95" customHeight="1" x14ac:dyDescent="0.15">
      <c r="A93" s="21" t="s">
        <v>93</v>
      </c>
      <c r="B93" s="22">
        <v>800</v>
      </c>
      <c r="C93" s="16">
        <f t="shared" si="4"/>
        <v>240</v>
      </c>
      <c r="D93" s="23"/>
      <c r="E93" s="24"/>
    </row>
    <row r="94" spans="1:5" s="30" customFormat="1" ht="24.95" customHeight="1" x14ac:dyDescent="0.15">
      <c r="A94" s="9" t="s">
        <v>94</v>
      </c>
      <c r="B94" s="19">
        <f>SUM(B95:B97)</f>
        <v>1102.8900000000001</v>
      </c>
      <c r="C94" s="12">
        <f>SUM(C95:C97)</f>
        <v>331</v>
      </c>
      <c r="D94" s="26">
        <v>246</v>
      </c>
      <c r="E94" s="26">
        <f t="shared" si="3"/>
        <v>85</v>
      </c>
    </row>
    <row r="95" spans="1:5" s="28" customFormat="1" ht="24.95" customHeight="1" x14ac:dyDescent="0.15">
      <c r="A95" s="21" t="s">
        <v>95</v>
      </c>
      <c r="B95" s="36">
        <v>499.2</v>
      </c>
      <c r="C95" s="16">
        <f>ROUND(B95*0.3,0)</f>
        <v>150</v>
      </c>
      <c r="D95" s="23"/>
      <c r="E95" s="24"/>
    </row>
    <row r="96" spans="1:5" s="28" customFormat="1" ht="24.95" customHeight="1" x14ac:dyDescent="0.15">
      <c r="A96" s="21" t="s">
        <v>96</v>
      </c>
      <c r="B96" s="36">
        <v>290</v>
      </c>
      <c r="C96" s="16">
        <f>ROUND(B96*0.3,0)</f>
        <v>87</v>
      </c>
      <c r="D96" s="23"/>
      <c r="E96" s="24"/>
    </row>
    <row r="97" spans="1:5" s="28" customFormat="1" ht="24.95" customHeight="1" x14ac:dyDescent="0.15">
      <c r="A97" s="21" t="s">
        <v>97</v>
      </c>
      <c r="B97" s="36">
        <v>313.69</v>
      </c>
      <c r="C97" s="16">
        <f>ROUND(B97*0.3,0)</f>
        <v>94</v>
      </c>
      <c r="D97" s="23"/>
      <c r="E97" s="24"/>
    </row>
    <row r="98" spans="1:5" ht="29.25" customHeight="1" x14ac:dyDescent="0.15">
      <c r="A98" s="9" t="s">
        <v>98</v>
      </c>
      <c r="B98" s="10">
        <v>14233.009999999997</v>
      </c>
      <c r="C98" s="37">
        <v>4269</v>
      </c>
      <c r="D98" s="11">
        <v>4410</v>
      </c>
      <c r="E98" s="11">
        <f>C98-D98</f>
        <v>-141</v>
      </c>
    </row>
    <row r="99" spans="1:5" ht="29.25" customHeight="1" x14ac:dyDescent="0.15">
      <c r="A99" s="21" t="s">
        <v>99</v>
      </c>
      <c r="B99" s="15">
        <v>2478.96</v>
      </c>
      <c r="C99" s="16">
        <v>744</v>
      </c>
      <c r="D99" s="16"/>
      <c r="E99" s="24"/>
    </row>
    <row r="100" spans="1:5" ht="29.25" customHeight="1" x14ac:dyDescent="0.15">
      <c r="A100" s="21" t="s">
        <v>100</v>
      </c>
      <c r="B100" s="15">
        <v>2773.58</v>
      </c>
      <c r="C100" s="16">
        <v>832</v>
      </c>
      <c r="D100" s="16"/>
      <c r="E100" s="24"/>
    </row>
    <row r="101" spans="1:5" ht="29.25" customHeight="1" x14ac:dyDescent="0.15">
      <c r="A101" s="21" t="s">
        <v>101</v>
      </c>
      <c r="B101" s="15">
        <v>1546.48</v>
      </c>
      <c r="C101" s="16">
        <v>464</v>
      </c>
      <c r="D101" s="16"/>
      <c r="E101" s="24"/>
    </row>
    <row r="102" spans="1:5" ht="29.25" customHeight="1" x14ac:dyDescent="0.15">
      <c r="A102" s="21" t="s">
        <v>102</v>
      </c>
      <c r="B102" s="15">
        <v>145.86000000000001</v>
      </c>
      <c r="C102" s="16">
        <v>44</v>
      </c>
      <c r="D102" s="16"/>
      <c r="E102" s="24"/>
    </row>
    <row r="103" spans="1:5" ht="29.25" customHeight="1" x14ac:dyDescent="0.15">
      <c r="A103" s="21" t="s">
        <v>103</v>
      </c>
      <c r="B103" s="15">
        <v>3733.1200000000003</v>
      </c>
      <c r="C103" s="16">
        <v>1120</v>
      </c>
      <c r="D103" s="16"/>
      <c r="E103" s="24"/>
    </row>
    <row r="104" spans="1:5" ht="29.25" customHeight="1" x14ac:dyDescent="0.15">
      <c r="A104" s="21" t="s">
        <v>104</v>
      </c>
      <c r="B104" s="15">
        <v>351.47</v>
      </c>
      <c r="C104" s="16">
        <v>105</v>
      </c>
      <c r="D104" s="16"/>
      <c r="E104" s="24"/>
    </row>
    <row r="105" spans="1:5" ht="29.25" customHeight="1" x14ac:dyDescent="0.15">
      <c r="A105" s="21" t="s">
        <v>105</v>
      </c>
      <c r="B105" s="15">
        <v>723.25</v>
      </c>
      <c r="C105" s="16">
        <v>217</v>
      </c>
      <c r="D105" s="16"/>
      <c r="E105" s="24"/>
    </row>
    <row r="106" spans="1:5" ht="29.25" customHeight="1" x14ac:dyDescent="0.15">
      <c r="A106" s="21" t="s">
        <v>106</v>
      </c>
      <c r="B106" s="15">
        <v>266.3</v>
      </c>
      <c r="C106" s="16">
        <v>80</v>
      </c>
      <c r="D106" s="16"/>
      <c r="E106" s="24"/>
    </row>
    <row r="107" spans="1:5" ht="29.25" customHeight="1" x14ac:dyDescent="0.15">
      <c r="A107" s="21" t="s">
        <v>107</v>
      </c>
      <c r="B107" s="15">
        <v>275.98</v>
      </c>
      <c r="C107" s="16">
        <v>83</v>
      </c>
      <c r="D107" s="16"/>
      <c r="E107" s="24"/>
    </row>
    <row r="108" spans="1:5" ht="29.25" customHeight="1" x14ac:dyDescent="0.15">
      <c r="A108" s="21" t="s">
        <v>108</v>
      </c>
      <c r="B108" s="15">
        <v>197.56</v>
      </c>
      <c r="C108" s="16">
        <v>59</v>
      </c>
      <c r="D108" s="16"/>
      <c r="E108" s="24"/>
    </row>
    <row r="109" spans="1:5" ht="29.25" customHeight="1" x14ac:dyDescent="0.15">
      <c r="A109" s="21" t="s">
        <v>109</v>
      </c>
      <c r="B109" s="15">
        <v>404.38</v>
      </c>
      <c r="C109" s="16">
        <v>121</v>
      </c>
      <c r="D109" s="16"/>
      <c r="E109" s="24"/>
    </row>
    <row r="110" spans="1:5" ht="29.25" customHeight="1" x14ac:dyDescent="0.15">
      <c r="A110" s="21" t="s">
        <v>110</v>
      </c>
      <c r="B110" s="15">
        <v>176.9</v>
      </c>
      <c r="C110" s="16">
        <v>53</v>
      </c>
      <c r="D110" s="16"/>
      <c r="E110" s="24"/>
    </row>
    <row r="111" spans="1:5" ht="29.25" customHeight="1" x14ac:dyDescent="0.15">
      <c r="A111" s="21" t="s">
        <v>111</v>
      </c>
      <c r="B111" s="15">
        <v>263</v>
      </c>
      <c r="C111" s="16">
        <v>79</v>
      </c>
      <c r="D111" s="16"/>
      <c r="E111" s="24"/>
    </row>
    <row r="112" spans="1:5" ht="29.25" customHeight="1" x14ac:dyDescent="0.15">
      <c r="A112" s="21" t="s">
        <v>112</v>
      </c>
      <c r="B112" s="15">
        <v>308</v>
      </c>
      <c r="C112" s="16">
        <v>92</v>
      </c>
      <c r="D112" s="16"/>
      <c r="E112" s="24"/>
    </row>
    <row r="113" spans="1:5" ht="29.25" customHeight="1" x14ac:dyDescent="0.15">
      <c r="A113" s="21" t="s">
        <v>113</v>
      </c>
      <c r="B113" s="15">
        <v>90.4</v>
      </c>
      <c r="C113" s="16">
        <v>27</v>
      </c>
      <c r="D113" s="16"/>
      <c r="E113" s="24"/>
    </row>
    <row r="114" spans="1:5" ht="29.25" customHeight="1" x14ac:dyDescent="0.15">
      <c r="A114" s="21" t="s">
        <v>114</v>
      </c>
      <c r="B114" s="15">
        <v>143.29</v>
      </c>
      <c r="C114" s="16">
        <v>43</v>
      </c>
      <c r="D114" s="16"/>
      <c r="E114" s="24"/>
    </row>
    <row r="115" spans="1:5" ht="29.25" customHeight="1" x14ac:dyDescent="0.15">
      <c r="A115" s="21" t="s">
        <v>115</v>
      </c>
      <c r="B115" s="15">
        <v>29.56</v>
      </c>
      <c r="C115" s="16">
        <v>9</v>
      </c>
      <c r="D115" s="16"/>
      <c r="E115" s="24"/>
    </row>
    <row r="116" spans="1:5" ht="29.25" customHeight="1" x14ac:dyDescent="0.15">
      <c r="A116" s="21" t="s">
        <v>116</v>
      </c>
      <c r="B116" s="15">
        <v>72.81</v>
      </c>
      <c r="C116" s="16">
        <v>22</v>
      </c>
      <c r="D116" s="16"/>
      <c r="E116" s="24"/>
    </row>
    <row r="117" spans="1:5" ht="29.25" customHeight="1" x14ac:dyDescent="0.15">
      <c r="A117" s="21" t="s">
        <v>117</v>
      </c>
      <c r="B117" s="15">
        <v>90.87</v>
      </c>
      <c r="C117" s="16">
        <v>27</v>
      </c>
      <c r="D117" s="16"/>
      <c r="E117" s="24"/>
    </row>
    <row r="118" spans="1:5" ht="29.25" customHeight="1" x14ac:dyDescent="0.15">
      <c r="A118" s="21" t="s">
        <v>118</v>
      </c>
      <c r="B118" s="15">
        <v>161.24</v>
      </c>
      <c r="C118" s="16">
        <v>48</v>
      </c>
      <c r="D118" s="16"/>
      <c r="E118" s="24"/>
    </row>
    <row r="119" spans="1:5" s="30" customFormat="1" ht="24.95" customHeight="1" x14ac:dyDescent="0.15">
      <c r="A119" s="9" t="s">
        <v>119</v>
      </c>
      <c r="B119" s="38">
        <v>29463.74</v>
      </c>
      <c r="C119" s="12">
        <v>8839</v>
      </c>
      <c r="D119" s="12">
        <v>8910</v>
      </c>
      <c r="E119" s="12">
        <f>C119-D119</f>
        <v>-71</v>
      </c>
    </row>
    <row r="120" spans="1:5" ht="24.95" customHeight="1" x14ac:dyDescent="0.15">
      <c r="A120" s="21" t="s">
        <v>120</v>
      </c>
      <c r="B120" s="15">
        <v>26846.01</v>
      </c>
      <c r="C120" s="16">
        <v>8054</v>
      </c>
      <c r="D120" s="16"/>
      <c r="E120" s="16"/>
    </row>
    <row r="121" spans="1:5" ht="24.95" customHeight="1" x14ac:dyDescent="0.15">
      <c r="A121" s="21" t="s">
        <v>121</v>
      </c>
      <c r="B121" s="15">
        <v>1334.94</v>
      </c>
      <c r="C121" s="16">
        <v>400</v>
      </c>
      <c r="D121" s="16"/>
      <c r="E121" s="16"/>
    </row>
    <row r="122" spans="1:5" ht="24.95" customHeight="1" x14ac:dyDescent="0.15">
      <c r="A122" s="21" t="s">
        <v>122</v>
      </c>
      <c r="B122" s="15">
        <v>0</v>
      </c>
      <c r="C122" s="16">
        <v>0</v>
      </c>
      <c r="D122" s="16"/>
      <c r="E122" s="16"/>
    </row>
    <row r="123" spans="1:5" s="5" customFormat="1" ht="24.95" customHeight="1" x14ac:dyDescent="0.15">
      <c r="A123" s="21" t="s">
        <v>123</v>
      </c>
      <c r="B123" s="15">
        <v>178</v>
      </c>
      <c r="C123" s="16">
        <v>53</v>
      </c>
      <c r="D123" s="16"/>
      <c r="E123" s="16"/>
    </row>
    <row r="124" spans="1:5" s="5" customFormat="1" ht="24.95" customHeight="1" x14ac:dyDescent="0.15">
      <c r="A124" s="21" t="s">
        <v>124</v>
      </c>
      <c r="B124" s="15">
        <v>160.28</v>
      </c>
      <c r="C124" s="16">
        <v>48</v>
      </c>
      <c r="D124" s="16"/>
      <c r="E124" s="16"/>
    </row>
    <row r="125" spans="1:5" s="5" customFormat="1" ht="24.95" customHeight="1" x14ac:dyDescent="0.15">
      <c r="A125" s="21" t="s">
        <v>125</v>
      </c>
      <c r="B125" s="15">
        <v>263.95</v>
      </c>
      <c r="C125" s="16">
        <v>79</v>
      </c>
      <c r="D125" s="16"/>
      <c r="E125" s="16"/>
    </row>
    <row r="126" spans="1:5" s="5" customFormat="1" ht="24.95" customHeight="1" x14ac:dyDescent="0.15">
      <c r="A126" s="21" t="s">
        <v>126</v>
      </c>
      <c r="B126" s="15">
        <v>209.25</v>
      </c>
      <c r="C126" s="16">
        <v>63</v>
      </c>
      <c r="D126" s="16"/>
      <c r="E126" s="16"/>
    </row>
    <row r="127" spans="1:5" s="5" customFormat="1" ht="24.95" customHeight="1" x14ac:dyDescent="0.15">
      <c r="A127" s="21" t="s">
        <v>127</v>
      </c>
      <c r="B127" s="15">
        <v>132.62</v>
      </c>
      <c r="C127" s="16">
        <v>40</v>
      </c>
      <c r="D127" s="16"/>
      <c r="E127" s="16"/>
    </row>
    <row r="128" spans="1:5" s="5" customFormat="1" ht="24.95" customHeight="1" x14ac:dyDescent="0.15">
      <c r="A128" s="21" t="s">
        <v>128</v>
      </c>
      <c r="B128" s="15">
        <v>338.69</v>
      </c>
      <c r="C128" s="16">
        <v>102</v>
      </c>
      <c r="D128" s="16"/>
      <c r="E128" s="16"/>
    </row>
    <row r="129" spans="1:5" s="30" customFormat="1" ht="24.95" customHeight="1" x14ac:dyDescent="0.15">
      <c r="A129" s="9" t="s">
        <v>129</v>
      </c>
      <c r="B129" s="19">
        <f>SUM(B130:B237)</f>
        <v>51537.839999999989</v>
      </c>
      <c r="C129" s="37">
        <v>15460</v>
      </c>
      <c r="D129" s="12">
        <v>13946</v>
      </c>
      <c r="E129" s="12">
        <f>C129-D129</f>
        <v>1514</v>
      </c>
    </row>
    <row r="130" spans="1:5" ht="24.95" customHeight="1" x14ac:dyDescent="0.15">
      <c r="A130" s="21" t="s">
        <v>130</v>
      </c>
      <c r="B130" s="36">
        <v>2365.3200000000002</v>
      </c>
      <c r="C130" s="16">
        <v>710</v>
      </c>
      <c r="D130" s="23"/>
      <c r="E130" s="24"/>
    </row>
    <row r="131" spans="1:5" ht="24.95" customHeight="1" x14ac:dyDescent="0.15">
      <c r="A131" s="21" t="s">
        <v>131</v>
      </c>
      <c r="B131" s="36">
        <v>1864.06</v>
      </c>
      <c r="C131" s="16">
        <v>559</v>
      </c>
      <c r="D131" s="23"/>
      <c r="E131" s="24"/>
    </row>
    <row r="132" spans="1:5" ht="24.95" customHeight="1" x14ac:dyDescent="0.15">
      <c r="A132" s="21" t="s">
        <v>132</v>
      </c>
      <c r="B132" s="36">
        <v>2197.6999999999998</v>
      </c>
      <c r="C132" s="16">
        <v>659</v>
      </c>
      <c r="D132" s="23"/>
      <c r="E132" s="24"/>
    </row>
    <row r="133" spans="1:5" ht="24.95" customHeight="1" x14ac:dyDescent="0.15">
      <c r="A133" s="21" t="s">
        <v>133</v>
      </c>
      <c r="B133" s="36">
        <v>1650.09</v>
      </c>
      <c r="C133" s="16">
        <v>495</v>
      </c>
      <c r="D133" s="23"/>
      <c r="E133" s="24"/>
    </row>
    <row r="134" spans="1:5" s="5" customFormat="1" ht="24.95" customHeight="1" x14ac:dyDescent="0.15">
      <c r="A134" s="21" t="s">
        <v>134</v>
      </c>
      <c r="B134" s="36">
        <v>3018.93</v>
      </c>
      <c r="C134" s="16">
        <v>906</v>
      </c>
      <c r="D134" s="23"/>
      <c r="E134" s="24"/>
    </row>
    <row r="135" spans="1:5" ht="24.95" customHeight="1" x14ac:dyDescent="0.15">
      <c r="A135" s="21" t="s">
        <v>135</v>
      </c>
      <c r="B135" s="36">
        <v>1857.72</v>
      </c>
      <c r="C135" s="16">
        <v>557</v>
      </c>
      <c r="D135" s="23"/>
      <c r="E135" s="24"/>
    </row>
    <row r="136" spans="1:5" ht="24.95" customHeight="1" x14ac:dyDescent="0.15">
      <c r="A136" s="21" t="s">
        <v>136</v>
      </c>
      <c r="B136" s="36">
        <v>634.66</v>
      </c>
      <c r="C136" s="16">
        <v>190</v>
      </c>
      <c r="D136" s="23"/>
      <c r="E136" s="24"/>
    </row>
    <row r="137" spans="1:5" ht="24.95" customHeight="1" x14ac:dyDescent="0.15">
      <c r="A137" s="21" t="s">
        <v>137</v>
      </c>
      <c r="B137" s="36">
        <v>157.05000000000001</v>
      </c>
      <c r="C137" s="16">
        <v>47</v>
      </c>
      <c r="D137" s="23"/>
      <c r="E137" s="24"/>
    </row>
    <row r="138" spans="1:5" ht="24.95" customHeight="1" x14ac:dyDescent="0.15">
      <c r="A138" s="21" t="s">
        <v>138</v>
      </c>
      <c r="B138" s="36">
        <v>7.1</v>
      </c>
      <c r="C138" s="16">
        <v>2</v>
      </c>
      <c r="D138" s="23"/>
      <c r="E138" s="24"/>
    </row>
    <row r="139" spans="1:5" ht="24.95" customHeight="1" x14ac:dyDescent="0.15">
      <c r="A139" s="21" t="s">
        <v>139</v>
      </c>
      <c r="B139" s="36">
        <v>498.8</v>
      </c>
      <c r="C139" s="16">
        <v>150</v>
      </c>
      <c r="D139" s="23"/>
      <c r="E139" s="24"/>
    </row>
    <row r="140" spans="1:5" ht="24.95" customHeight="1" x14ac:dyDescent="0.15">
      <c r="A140" s="21" t="s">
        <v>140</v>
      </c>
      <c r="B140" s="36">
        <v>510.14</v>
      </c>
      <c r="C140" s="16">
        <v>153</v>
      </c>
      <c r="D140" s="23"/>
      <c r="E140" s="24"/>
    </row>
    <row r="141" spans="1:5" ht="24.95" customHeight="1" x14ac:dyDescent="0.15">
      <c r="A141" s="21" t="s">
        <v>141</v>
      </c>
      <c r="B141" s="36">
        <v>681.66</v>
      </c>
      <c r="C141" s="16">
        <v>204</v>
      </c>
      <c r="D141" s="23"/>
      <c r="E141" s="24"/>
    </row>
    <row r="142" spans="1:5" ht="24.95" customHeight="1" x14ac:dyDescent="0.15">
      <c r="A142" s="21" t="s">
        <v>142</v>
      </c>
      <c r="B142" s="36">
        <v>273.8</v>
      </c>
      <c r="C142" s="16">
        <v>82</v>
      </c>
      <c r="D142" s="23"/>
      <c r="E142" s="24"/>
    </row>
    <row r="143" spans="1:5" ht="24.95" customHeight="1" x14ac:dyDescent="0.15">
      <c r="A143" s="21" t="s">
        <v>143</v>
      </c>
      <c r="B143" s="36">
        <v>666.78</v>
      </c>
      <c r="C143" s="16">
        <v>200</v>
      </c>
      <c r="D143" s="23"/>
      <c r="E143" s="24"/>
    </row>
    <row r="144" spans="1:5" ht="24.95" customHeight="1" x14ac:dyDescent="0.15">
      <c r="A144" s="21" t="s">
        <v>144</v>
      </c>
      <c r="B144" s="36">
        <v>455.82</v>
      </c>
      <c r="C144" s="16">
        <v>137</v>
      </c>
      <c r="D144" s="23"/>
      <c r="E144" s="24"/>
    </row>
    <row r="145" spans="1:5" ht="24.95" customHeight="1" x14ac:dyDescent="0.15">
      <c r="A145" s="21" t="s">
        <v>145</v>
      </c>
      <c r="B145" s="36">
        <v>364.72</v>
      </c>
      <c r="C145" s="16">
        <v>109</v>
      </c>
      <c r="D145" s="23"/>
      <c r="E145" s="24"/>
    </row>
    <row r="146" spans="1:5" ht="24.95" customHeight="1" x14ac:dyDescent="0.15">
      <c r="A146" s="21" t="s">
        <v>146</v>
      </c>
      <c r="B146" s="36">
        <v>98.95</v>
      </c>
      <c r="C146" s="16">
        <v>30</v>
      </c>
      <c r="D146" s="23"/>
      <c r="E146" s="24"/>
    </row>
    <row r="147" spans="1:5" ht="24.95" customHeight="1" x14ac:dyDescent="0.15">
      <c r="A147" s="21" t="s">
        <v>147</v>
      </c>
      <c r="B147" s="36">
        <v>674.12</v>
      </c>
      <c r="C147" s="16">
        <v>202</v>
      </c>
      <c r="D147" s="23"/>
      <c r="E147" s="24"/>
    </row>
    <row r="148" spans="1:5" ht="24.95" customHeight="1" x14ac:dyDescent="0.15">
      <c r="A148" s="21" t="s">
        <v>148</v>
      </c>
      <c r="B148" s="36">
        <v>83.5</v>
      </c>
      <c r="C148" s="16">
        <v>25</v>
      </c>
      <c r="D148" s="23"/>
      <c r="E148" s="24"/>
    </row>
    <row r="149" spans="1:5" ht="24.95" customHeight="1" x14ac:dyDescent="0.15">
      <c r="A149" s="21" t="s">
        <v>149</v>
      </c>
      <c r="B149" s="36">
        <v>242.89</v>
      </c>
      <c r="C149" s="16">
        <v>73</v>
      </c>
      <c r="D149" s="23"/>
      <c r="E149" s="24"/>
    </row>
    <row r="150" spans="1:5" ht="24.95" customHeight="1" x14ac:dyDescent="0.15">
      <c r="A150" s="21" t="s">
        <v>150</v>
      </c>
      <c r="B150" s="36">
        <v>0</v>
      </c>
      <c r="C150" s="16">
        <v>0</v>
      </c>
      <c r="D150" s="23"/>
      <c r="E150" s="24"/>
    </row>
    <row r="151" spans="1:5" ht="24.95" customHeight="1" x14ac:dyDescent="0.15">
      <c r="A151" s="21" t="s">
        <v>151</v>
      </c>
      <c r="B151" s="36">
        <v>159.96</v>
      </c>
      <c r="C151" s="16">
        <v>48</v>
      </c>
      <c r="D151" s="23"/>
      <c r="E151" s="24"/>
    </row>
    <row r="152" spans="1:5" ht="24.95" customHeight="1" x14ac:dyDescent="0.15">
      <c r="A152" s="21" t="s">
        <v>152</v>
      </c>
      <c r="B152" s="36">
        <v>31.56</v>
      </c>
      <c r="C152" s="16">
        <v>9</v>
      </c>
      <c r="D152" s="23"/>
      <c r="E152" s="24"/>
    </row>
    <row r="153" spans="1:5" ht="24.95" customHeight="1" x14ac:dyDescent="0.15">
      <c r="A153" s="21" t="s">
        <v>153</v>
      </c>
      <c r="B153" s="36">
        <v>0</v>
      </c>
      <c r="C153" s="16">
        <v>0</v>
      </c>
      <c r="D153" s="23"/>
      <c r="E153" s="24"/>
    </row>
    <row r="154" spans="1:5" ht="24.95" customHeight="1" x14ac:dyDescent="0.15">
      <c r="A154" s="21" t="s">
        <v>154</v>
      </c>
      <c r="B154" s="36">
        <v>0</v>
      </c>
      <c r="C154" s="16">
        <v>0</v>
      </c>
      <c r="D154" s="23"/>
      <c r="E154" s="24"/>
    </row>
    <row r="155" spans="1:5" ht="24.95" customHeight="1" x14ac:dyDescent="0.15">
      <c r="A155" s="21" t="s">
        <v>155</v>
      </c>
      <c r="B155" s="36">
        <v>0</v>
      </c>
      <c r="C155" s="16">
        <v>0</v>
      </c>
      <c r="D155" s="23"/>
      <c r="E155" s="24"/>
    </row>
    <row r="156" spans="1:5" ht="24.95" customHeight="1" x14ac:dyDescent="0.15">
      <c r="A156" s="21" t="s">
        <v>156</v>
      </c>
      <c r="B156" s="36">
        <v>0</v>
      </c>
      <c r="C156" s="16">
        <v>0</v>
      </c>
      <c r="D156" s="23"/>
      <c r="E156" s="24"/>
    </row>
    <row r="157" spans="1:5" ht="24.95" customHeight="1" x14ac:dyDescent="0.15">
      <c r="A157" s="21" t="s">
        <v>157</v>
      </c>
      <c r="B157" s="36">
        <v>0</v>
      </c>
      <c r="C157" s="16">
        <v>0</v>
      </c>
      <c r="D157" s="23"/>
      <c r="E157" s="24"/>
    </row>
    <row r="158" spans="1:5" ht="24.95" customHeight="1" x14ac:dyDescent="0.15">
      <c r="A158" s="21" t="s">
        <v>158</v>
      </c>
      <c r="B158" s="36">
        <v>0</v>
      </c>
      <c r="C158" s="16">
        <v>0</v>
      </c>
      <c r="D158" s="23"/>
      <c r="E158" s="24"/>
    </row>
    <row r="159" spans="1:5" ht="24.95" customHeight="1" x14ac:dyDescent="0.15">
      <c r="A159" s="21" t="s">
        <v>159</v>
      </c>
      <c r="B159" s="36">
        <v>0</v>
      </c>
      <c r="C159" s="16">
        <v>0</v>
      </c>
      <c r="D159" s="23"/>
      <c r="E159" s="24"/>
    </row>
    <row r="160" spans="1:5" ht="24.95" customHeight="1" x14ac:dyDescent="0.15">
      <c r="A160" s="21" t="s">
        <v>160</v>
      </c>
      <c r="B160" s="36">
        <v>0</v>
      </c>
      <c r="C160" s="16">
        <v>0</v>
      </c>
      <c r="D160" s="23"/>
      <c r="E160" s="24"/>
    </row>
    <row r="161" spans="1:5" ht="24.95" customHeight="1" x14ac:dyDescent="0.15">
      <c r="A161" s="21" t="s">
        <v>161</v>
      </c>
      <c r="B161" s="36">
        <v>0</v>
      </c>
      <c r="C161" s="16">
        <v>0</v>
      </c>
      <c r="D161" s="23"/>
      <c r="E161" s="24"/>
    </row>
    <row r="162" spans="1:5" ht="24.95" customHeight="1" x14ac:dyDescent="0.15">
      <c r="A162" s="21" t="s">
        <v>162</v>
      </c>
      <c r="B162" s="36">
        <v>0</v>
      </c>
      <c r="C162" s="16">
        <v>0</v>
      </c>
      <c r="D162" s="23"/>
      <c r="E162" s="24"/>
    </row>
    <row r="163" spans="1:5" ht="24.95" customHeight="1" x14ac:dyDescent="0.15">
      <c r="A163" s="21" t="s">
        <v>163</v>
      </c>
      <c r="B163" s="36">
        <v>1353.51</v>
      </c>
      <c r="C163" s="16">
        <v>406</v>
      </c>
      <c r="D163" s="23"/>
      <c r="E163" s="24"/>
    </row>
    <row r="164" spans="1:5" ht="24.95" customHeight="1" x14ac:dyDescent="0.15">
      <c r="A164" s="21" t="s">
        <v>164</v>
      </c>
      <c r="B164" s="36">
        <v>1211.3699999999999</v>
      </c>
      <c r="C164" s="16">
        <v>363</v>
      </c>
      <c r="D164" s="23"/>
      <c r="E164" s="24"/>
    </row>
    <row r="165" spans="1:5" ht="24.95" customHeight="1" x14ac:dyDescent="0.15">
      <c r="A165" s="21" t="s">
        <v>165</v>
      </c>
      <c r="B165" s="36">
        <v>18.989999999999998</v>
      </c>
      <c r="C165" s="16">
        <v>6</v>
      </c>
      <c r="D165" s="23"/>
      <c r="E165" s="24"/>
    </row>
    <row r="166" spans="1:5" ht="24.95" customHeight="1" x14ac:dyDescent="0.15">
      <c r="A166" s="21" t="s">
        <v>166</v>
      </c>
      <c r="B166" s="36">
        <v>0</v>
      </c>
      <c r="C166" s="16">
        <v>0</v>
      </c>
      <c r="D166" s="23"/>
      <c r="E166" s="24"/>
    </row>
    <row r="167" spans="1:5" ht="24.95" customHeight="1" x14ac:dyDescent="0.15">
      <c r="A167" s="21" t="s">
        <v>167</v>
      </c>
      <c r="B167" s="36">
        <v>0</v>
      </c>
      <c r="C167" s="16">
        <v>0</v>
      </c>
      <c r="D167" s="23"/>
      <c r="E167" s="24"/>
    </row>
    <row r="168" spans="1:5" ht="24.95" customHeight="1" x14ac:dyDescent="0.15">
      <c r="A168" s="21" t="s">
        <v>168</v>
      </c>
      <c r="B168" s="36">
        <v>0</v>
      </c>
      <c r="C168" s="16">
        <v>0</v>
      </c>
      <c r="D168" s="23"/>
      <c r="E168" s="24"/>
    </row>
    <row r="169" spans="1:5" ht="24.95" customHeight="1" x14ac:dyDescent="0.15">
      <c r="A169" s="21" t="s">
        <v>169</v>
      </c>
      <c r="B169" s="36">
        <v>0</v>
      </c>
      <c r="C169" s="16">
        <v>0</v>
      </c>
      <c r="D169" s="23"/>
      <c r="E169" s="24"/>
    </row>
    <row r="170" spans="1:5" ht="24.95" customHeight="1" x14ac:dyDescent="0.15">
      <c r="A170" s="21" t="s">
        <v>170</v>
      </c>
      <c r="B170" s="36">
        <v>2444.31</v>
      </c>
      <c r="C170" s="16">
        <v>733</v>
      </c>
      <c r="D170" s="23"/>
      <c r="E170" s="24"/>
    </row>
    <row r="171" spans="1:5" ht="24.95" customHeight="1" x14ac:dyDescent="0.15">
      <c r="A171" s="21" t="s">
        <v>171</v>
      </c>
      <c r="B171" s="36">
        <v>1344.69</v>
      </c>
      <c r="C171" s="16">
        <v>403</v>
      </c>
      <c r="D171" s="23"/>
      <c r="E171" s="24"/>
    </row>
    <row r="172" spans="1:5" ht="24.95" customHeight="1" x14ac:dyDescent="0.15">
      <c r="A172" s="21" t="s">
        <v>172</v>
      </c>
      <c r="B172" s="36">
        <v>579.63</v>
      </c>
      <c r="C172" s="16">
        <v>174</v>
      </c>
      <c r="D172" s="23"/>
      <c r="E172" s="24"/>
    </row>
    <row r="173" spans="1:5" ht="33" customHeight="1" x14ac:dyDescent="0.15">
      <c r="A173" s="21" t="s">
        <v>173</v>
      </c>
      <c r="B173" s="36">
        <v>0</v>
      </c>
      <c r="C173" s="16">
        <v>0</v>
      </c>
      <c r="D173" s="23"/>
      <c r="E173" s="24"/>
    </row>
    <row r="174" spans="1:5" ht="24.95" customHeight="1" x14ac:dyDescent="0.15">
      <c r="A174" s="21" t="s">
        <v>174</v>
      </c>
      <c r="B174" s="36">
        <v>0</v>
      </c>
      <c r="C174" s="16">
        <v>0</v>
      </c>
      <c r="D174" s="23"/>
      <c r="E174" s="24"/>
    </row>
    <row r="175" spans="1:5" ht="24.95" customHeight="1" x14ac:dyDescent="0.15">
      <c r="A175" s="21" t="s">
        <v>175</v>
      </c>
      <c r="B175" s="36">
        <v>0</v>
      </c>
      <c r="C175" s="16">
        <v>0</v>
      </c>
      <c r="D175" s="23"/>
      <c r="E175" s="24"/>
    </row>
    <row r="176" spans="1:5" ht="24.95" customHeight="1" x14ac:dyDescent="0.15">
      <c r="A176" s="21" t="s">
        <v>176</v>
      </c>
      <c r="B176" s="36">
        <v>0</v>
      </c>
      <c r="C176" s="16">
        <v>0</v>
      </c>
      <c r="D176" s="23"/>
      <c r="E176" s="24"/>
    </row>
    <row r="177" spans="1:5" ht="24.95" customHeight="1" x14ac:dyDescent="0.15">
      <c r="A177" s="21" t="s">
        <v>177</v>
      </c>
      <c r="B177" s="36">
        <v>963.35</v>
      </c>
      <c r="C177" s="16">
        <v>289</v>
      </c>
      <c r="D177" s="23"/>
      <c r="E177" s="24"/>
    </row>
    <row r="178" spans="1:5" ht="24.95" customHeight="1" x14ac:dyDescent="0.15">
      <c r="A178" s="21" t="s">
        <v>178</v>
      </c>
      <c r="B178" s="36">
        <v>571.77</v>
      </c>
      <c r="C178" s="16">
        <v>172</v>
      </c>
      <c r="D178" s="23"/>
      <c r="E178" s="24"/>
    </row>
    <row r="179" spans="1:5" ht="24.95" customHeight="1" x14ac:dyDescent="0.15">
      <c r="A179" s="21" t="s">
        <v>179</v>
      </c>
      <c r="B179" s="36">
        <v>1618.75</v>
      </c>
      <c r="C179" s="16">
        <v>486</v>
      </c>
      <c r="D179" s="23"/>
      <c r="E179" s="24"/>
    </row>
    <row r="180" spans="1:5" ht="24.95" customHeight="1" x14ac:dyDescent="0.15">
      <c r="A180" s="21" t="s">
        <v>180</v>
      </c>
      <c r="B180" s="36">
        <v>7.76</v>
      </c>
      <c r="C180" s="16">
        <v>2</v>
      </c>
      <c r="D180" s="23"/>
      <c r="E180" s="24"/>
    </row>
    <row r="181" spans="1:5" ht="24.95" customHeight="1" x14ac:dyDescent="0.15">
      <c r="A181" s="21" t="s">
        <v>181</v>
      </c>
      <c r="B181" s="36">
        <v>1583.31</v>
      </c>
      <c r="C181" s="16">
        <v>475</v>
      </c>
      <c r="D181" s="23"/>
      <c r="E181" s="24"/>
    </row>
    <row r="182" spans="1:5" ht="24.95" customHeight="1" x14ac:dyDescent="0.15">
      <c r="A182" s="21" t="s">
        <v>182</v>
      </c>
      <c r="B182" s="36">
        <v>218.46</v>
      </c>
      <c r="C182" s="16">
        <v>66</v>
      </c>
      <c r="D182" s="23"/>
      <c r="E182" s="24"/>
    </row>
    <row r="183" spans="1:5" ht="24.95" customHeight="1" x14ac:dyDescent="0.15">
      <c r="A183" s="21" t="s">
        <v>183</v>
      </c>
      <c r="B183" s="36">
        <v>2488.2800000000002</v>
      </c>
      <c r="C183" s="16">
        <v>746</v>
      </c>
      <c r="D183" s="23"/>
      <c r="E183" s="24"/>
    </row>
    <row r="184" spans="1:5" ht="24.95" customHeight="1" x14ac:dyDescent="0.15">
      <c r="A184" s="21" t="s">
        <v>184</v>
      </c>
      <c r="B184" s="36">
        <v>0</v>
      </c>
      <c r="C184" s="16">
        <v>0</v>
      </c>
      <c r="D184" s="23"/>
      <c r="E184" s="24"/>
    </row>
    <row r="185" spans="1:5" ht="24.95" customHeight="1" x14ac:dyDescent="0.15">
      <c r="A185" s="21" t="s">
        <v>185</v>
      </c>
      <c r="B185" s="36">
        <v>0</v>
      </c>
      <c r="C185" s="16">
        <v>0</v>
      </c>
      <c r="D185" s="23"/>
      <c r="E185" s="24"/>
    </row>
    <row r="186" spans="1:5" ht="24.95" customHeight="1" x14ac:dyDescent="0.15">
      <c r="A186" s="21" t="s">
        <v>186</v>
      </c>
      <c r="B186" s="36">
        <v>34.33</v>
      </c>
      <c r="C186" s="16">
        <v>10</v>
      </c>
      <c r="D186" s="23"/>
      <c r="E186" s="24"/>
    </row>
    <row r="187" spans="1:5" ht="24.95" customHeight="1" x14ac:dyDescent="0.15">
      <c r="A187" s="21" t="s">
        <v>187</v>
      </c>
      <c r="B187" s="36">
        <v>567.77</v>
      </c>
      <c r="C187" s="16">
        <v>170</v>
      </c>
      <c r="D187" s="23"/>
      <c r="E187" s="24"/>
    </row>
    <row r="188" spans="1:5" ht="24.95" customHeight="1" x14ac:dyDescent="0.15">
      <c r="A188" s="21" t="s">
        <v>188</v>
      </c>
      <c r="B188" s="36">
        <v>269.74</v>
      </c>
      <c r="C188" s="16">
        <v>81</v>
      </c>
      <c r="D188" s="23"/>
      <c r="E188" s="24"/>
    </row>
    <row r="189" spans="1:5" ht="24.95" customHeight="1" x14ac:dyDescent="0.15">
      <c r="A189" s="21" t="s">
        <v>189</v>
      </c>
      <c r="B189" s="36">
        <v>1068.74</v>
      </c>
      <c r="C189" s="16">
        <v>321</v>
      </c>
      <c r="D189" s="23"/>
      <c r="E189" s="24"/>
    </row>
    <row r="190" spans="1:5" ht="24.95" customHeight="1" x14ac:dyDescent="0.15">
      <c r="A190" s="21" t="s">
        <v>190</v>
      </c>
      <c r="B190" s="36">
        <v>0</v>
      </c>
      <c r="C190" s="16">
        <v>0</v>
      </c>
      <c r="D190" s="23"/>
      <c r="E190" s="24"/>
    </row>
    <row r="191" spans="1:5" ht="24.95" customHeight="1" x14ac:dyDescent="0.15">
      <c r="A191" s="21" t="s">
        <v>191</v>
      </c>
      <c r="B191" s="36">
        <v>0</v>
      </c>
      <c r="C191" s="16">
        <v>0</v>
      </c>
      <c r="D191" s="23"/>
      <c r="E191" s="24"/>
    </row>
    <row r="192" spans="1:5" ht="24.95" customHeight="1" x14ac:dyDescent="0.15">
      <c r="A192" s="21" t="s">
        <v>192</v>
      </c>
      <c r="B192" s="36">
        <v>0</v>
      </c>
      <c r="C192" s="16">
        <v>0</v>
      </c>
      <c r="D192" s="23"/>
      <c r="E192" s="24"/>
    </row>
    <row r="193" spans="1:5" ht="24.95" customHeight="1" x14ac:dyDescent="0.15">
      <c r="A193" s="21" t="s">
        <v>193</v>
      </c>
      <c r="B193" s="36">
        <v>303.7</v>
      </c>
      <c r="C193" s="16">
        <v>91</v>
      </c>
      <c r="D193" s="23"/>
      <c r="E193" s="24"/>
    </row>
    <row r="194" spans="1:5" ht="24.95" customHeight="1" x14ac:dyDescent="0.15">
      <c r="A194" s="21" t="s">
        <v>194</v>
      </c>
      <c r="B194" s="36">
        <v>203.67</v>
      </c>
      <c r="C194" s="16">
        <v>61</v>
      </c>
      <c r="D194" s="23"/>
      <c r="E194" s="24"/>
    </row>
    <row r="195" spans="1:5" ht="24.95" customHeight="1" x14ac:dyDescent="0.15">
      <c r="A195" s="21" t="s">
        <v>195</v>
      </c>
      <c r="B195" s="36">
        <v>564.23</v>
      </c>
      <c r="C195" s="16">
        <v>169</v>
      </c>
      <c r="D195" s="23"/>
      <c r="E195" s="24"/>
    </row>
    <row r="196" spans="1:5" ht="24.95" customHeight="1" x14ac:dyDescent="0.15">
      <c r="A196" s="21" t="s">
        <v>196</v>
      </c>
      <c r="B196" s="36">
        <v>751.23</v>
      </c>
      <c r="C196" s="16">
        <v>225</v>
      </c>
      <c r="D196" s="23"/>
      <c r="E196" s="24"/>
    </row>
    <row r="197" spans="1:5" s="5" customFormat="1" ht="24.95" customHeight="1" x14ac:dyDescent="0.15">
      <c r="A197" s="21" t="s">
        <v>197</v>
      </c>
      <c r="B197" s="36">
        <v>577.16</v>
      </c>
      <c r="C197" s="16">
        <v>173</v>
      </c>
      <c r="D197" s="23"/>
      <c r="E197" s="24"/>
    </row>
    <row r="198" spans="1:5" ht="24.95" customHeight="1" x14ac:dyDescent="0.15">
      <c r="A198" s="21" t="s">
        <v>198</v>
      </c>
      <c r="B198" s="36">
        <v>524.74</v>
      </c>
      <c r="C198" s="16">
        <v>157</v>
      </c>
      <c r="D198" s="23"/>
      <c r="E198" s="24"/>
    </row>
    <row r="199" spans="1:5" ht="24.95" customHeight="1" x14ac:dyDescent="0.15">
      <c r="A199" s="21" t="s">
        <v>199</v>
      </c>
      <c r="B199" s="36">
        <v>366.32</v>
      </c>
      <c r="C199" s="16">
        <v>110</v>
      </c>
      <c r="D199" s="23"/>
      <c r="E199" s="24"/>
    </row>
    <row r="200" spans="1:5" ht="24.95" customHeight="1" x14ac:dyDescent="0.15">
      <c r="A200" s="21" t="s">
        <v>200</v>
      </c>
      <c r="B200" s="36">
        <v>391.96</v>
      </c>
      <c r="C200" s="16">
        <v>118</v>
      </c>
      <c r="D200" s="23"/>
      <c r="E200" s="24"/>
    </row>
    <row r="201" spans="1:5" ht="24.95" customHeight="1" x14ac:dyDescent="0.15">
      <c r="A201" s="21" t="s">
        <v>201</v>
      </c>
      <c r="B201" s="36">
        <v>1315.77</v>
      </c>
      <c r="C201" s="16">
        <v>395</v>
      </c>
      <c r="D201" s="23"/>
      <c r="E201" s="24"/>
    </row>
    <row r="202" spans="1:5" ht="24.95" customHeight="1" x14ac:dyDescent="0.15">
      <c r="A202" s="21" t="s">
        <v>202</v>
      </c>
      <c r="B202" s="36">
        <v>633.96</v>
      </c>
      <c r="C202" s="16">
        <v>190</v>
      </c>
      <c r="D202" s="23"/>
      <c r="E202" s="24"/>
    </row>
    <row r="203" spans="1:5" ht="24.95" customHeight="1" x14ac:dyDescent="0.15">
      <c r="A203" s="21" t="s">
        <v>203</v>
      </c>
      <c r="B203" s="36">
        <v>762.39</v>
      </c>
      <c r="C203" s="16">
        <v>229</v>
      </c>
      <c r="D203" s="23"/>
      <c r="E203" s="24"/>
    </row>
    <row r="204" spans="1:5" ht="24.95" customHeight="1" x14ac:dyDescent="0.15">
      <c r="A204" s="21" t="s">
        <v>204</v>
      </c>
      <c r="B204" s="36">
        <v>0</v>
      </c>
      <c r="C204" s="16">
        <v>0</v>
      </c>
      <c r="D204" s="23"/>
      <c r="E204" s="24"/>
    </row>
    <row r="205" spans="1:5" ht="24.95" customHeight="1" x14ac:dyDescent="0.15">
      <c r="A205" s="21" t="s">
        <v>205</v>
      </c>
      <c r="B205" s="36">
        <v>21.76</v>
      </c>
      <c r="C205" s="16">
        <v>7</v>
      </c>
      <c r="D205" s="23"/>
      <c r="E205" s="24"/>
    </row>
    <row r="206" spans="1:5" ht="24.95" customHeight="1" x14ac:dyDescent="0.15">
      <c r="A206" s="21" t="s">
        <v>206</v>
      </c>
      <c r="B206" s="36">
        <v>201.56</v>
      </c>
      <c r="C206" s="16">
        <v>60</v>
      </c>
      <c r="D206" s="23"/>
      <c r="E206" s="24"/>
    </row>
    <row r="207" spans="1:5" ht="24.95" customHeight="1" x14ac:dyDescent="0.15">
      <c r="A207" s="21" t="s">
        <v>207</v>
      </c>
      <c r="B207" s="36">
        <v>783.39</v>
      </c>
      <c r="C207" s="16">
        <v>235</v>
      </c>
      <c r="D207" s="23"/>
      <c r="E207" s="24"/>
    </row>
    <row r="208" spans="1:5" ht="24.95" customHeight="1" x14ac:dyDescent="0.15">
      <c r="A208" s="21" t="s">
        <v>208</v>
      </c>
      <c r="B208" s="36">
        <v>0</v>
      </c>
      <c r="C208" s="16">
        <v>0</v>
      </c>
      <c r="D208" s="23"/>
      <c r="E208" s="24"/>
    </row>
    <row r="209" spans="1:5" ht="24.95" customHeight="1" x14ac:dyDescent="0.15">
      <c r="A209" s="21" t="s">
        <v>209</v>
      </c>
      <c r="B209" s="36">
        <v>284.47000000000003</v>
      </c>
      <c r="C209" s="16">
        <v>85</v>
      </c>
      <c r="D209" s="23"/>
      <c r="E209" s="24"/>
    </row>
    <row r="210" spans="1:5" ht="24.95" customHeight="1" x14ac:dyDescent="0.15">
      <c r="A210" s="21" t="s">
        <v>210</v>
      </c>
      <c r="B210" s="36">
        <v>354.72</v>
      </c>
      <c r="C210" s="16">
        <v>106</v>
      </c>
      <c r="D210" s="23"/>
      <c r="E210" s="24"/>
    </row>
    <row r="211" spans="1:5" ht="24.95" customHeight="1" x14ac:dyDescent="0.15">
      <c r="A211" s="21" t="s">
        <v>211</v>
      </c>
      <c r="B211" s="36">
        <v>0</v>
      </c>
      <c r="C211" s="16">
        <v>0</v>
      </c>
      <c r="D211" s="23"/>
      <c r="E211" s="24"/>
    </row>
    <row r="212" spans="1:5" ht="24.95" customHeight="1" x14ac:dyDescent="0.15">
      <c r="A212" s="21" t="s">
        <v>212</v>
      </c>
      <c r="B212" s="36">
        <v>0</v>
      </c>
      <c r="C212" s="16">
        <v>0</v>
      </c>
      <c r="D212" s="23"/>
      <c r="E212" s="24"/>
    </row>
    <row r="213" spans="1:5" ht="29.25" customHeight="1" x14ac:dyDescent="0.15">
      <c r="A213" s="21" t="s">
        <v>213</v>
      </c>
      <c r="B213" s="36">
        <v>65.89</v>
      </c>
      <c r="C213" s="16">
        <v>20</v>
      </c>
      <c r="D213" s="23"/>
      <c r="E213" s="24"/>
    </row>
    <row r="214" spans="1:5" ht="24.95" customHeight="1" x14ac:dyDescent="0.15">
      <c r="A214" s="21" t="s">
        <v>214</v>
      </c>
      <c r="B214" s="36">
        <v>1736.78</v>
      </c>
      <c r="C214" s="16">
        <v>521</v>
      </c>
      <c r="D214" s="23"/>
      <c r="E214" s="24"/>
    </row>
    <row r="215" spans="1:5" ht="24.95" customHeight="1" x14ac:dyDescent="0.15">
      <c r="A215" s="21" t="s">
        <v>215</v>
      </c>
      <c r="B215" s="36">
        <v>692.06</v>
      </c>
      <c r="C215" s="16">
        <v>208</v>
      </c>
      <c r="D215" s="23"/>
      <c r="E215" s="24"/>
    </row>
    <row r="216" spans="1:5" ht="24.95" customHeight="1" x14ac:dyDescent="0.15">
      <c r="A216" s="21" t="s">
        <v>216</v>
      </c>
      <c r="B216" s="36">
        <v>0</v>
      </c>
      <c r="C216" s="16">
        <v>0</v>
      </c>
      <c r="D216" s="23"/>
      <c r="E216" s="24"/>
    </row>
    <row r="217" spans="1:5" ht="24.95" customHeight="1" x14ac:dyDescent="0.15">
      <c r="A217" s="21" t="s">
        <v>217</v>
      </c>
      <c r="B217" s="36">
        <v>0</v>
      </c>
      <c r="C217" s="16">
        <v>0</v>
      </c>
      <c r="D217" s="23"/>
      <c r="E217" s="24"/>
    </row>
    <row r="218" spans="1:5" ht="24.95" customHeight="1" x14ac:dyDescent="0.15">
      <c r="A218" s="21" t="s">
        <v>218</v>
      </c>
      <c r="B218" s="36">
        <v>389.9</v>
      </c>
      <c r="C218" s="16">
        <v>117</v>
      </c>
      <c r="D218" s="23"/>
      <c r="E218" s="24"/>
    </row>
    <row r="219" spans="1:5" ht="24.95" customHeight="1" x14ac:dyDescent="0.15">
      <c r="A219" s="21" t="s">
        <v>219</v>
      </c>
      <c r="B219" s="36">
        <v>1020.44</v>
      </c>
      <c r="C219" s="16">
        <v>306</v>
      </c>
      <c r="D219" s="23"/>
      <c r="E219" s="24"/>
    </row>
    <row r="220" spans="1:5" ht="24.95" customHeight="1" x14ac:dyDescent="0.15">
      <c r="A220" s="21" t="s">
        <v>220</v>
      </c>
      <c r="B220" s="36">
        <v>0</v>
      </c>
      <c r="C220" s="16">
        <v>0</v>
      </c>
      <c r="D220" s="23"/>
      <c r="E220" s="24"/>
    </row>
    <row r="221" spans="1:5" ht="24.95" customHeight="1" x14ac:dyDescent="0.15">
      <c r="A221" s="21" t="s">
        <v>221</v>
      </c>
      <c r="B221" s="36">
        <v>0</v>
      </c>
      <c r="C221" s="16">
        <v>0</v>
      </c>
      <c r="D221" s="23"/>
      <c r="E221" s="24"/>
    </row>
    <row r="222" spans="1:5" ht="24.95" customHeight="1" x14ac:dyDescent="0.15">
      <c r="A222" s="21" t="s">
        <v>222</v>
      </c>
      <c r="B222" s="36">
        <v>300</v>
      </c>
      <c r="C222" s="16">
        <v>90</v>
      </c>
      <c r="D222" s="23"/>
      <c r="E222" s="24"/>
    </row>
    <row r="223" spans="1:5" ht="24.95" customHeight="1" x14ac:dyDescent="0.15">
      <c r="A223" s="21" t="s">
        <v>223</v>
      </c>
      <c r="B223" s="36">
        <v>136</v>
      </c>
      <c r="C223" s="16">
        <v>41</v>
      </c>
      <c r="D223" s="23"/>
      <c r="E223" s="24"/>
    </row>
    <row r="224" spans="1:5" ht="24.95" customHeight="1" x14ac:dyDescent="0.15">
      <c r="A224" s="21" t="s">
        <v>224</v>
      </c>
      <c r="B224" s="36">
        <v>237.1</v>
      </c>
      <c r="C224" s="16">
        <v>71</v>
      </c>
      <c r="D224" s="23"/>
      <c r="E224" s="24"/>
    </row>
    <row r="225" spans="1:5" ht="24.95" customHeight="1" x14ac:dyDescent="0.15">
      <c r="A225" s="21" t="s">
        <v>225</v>
      </c>
      <c r="B225" s="36">
        <v>513</v>
      </c>
      <c r="C225" s="16">
        <v>154</v>
      </c>
      <c r="D225" s="23"/>
      <c r="E225" s="24"/>
    </row>
    <row r="226" spans="1:5" ht="24.95" customHeight="1" x14ac:dyDescent="0.15">
      <c r="A226" s="21" t="s">
        <v>226</v>
      </c>
      <c r="B226" s="36">
        <v>276.7</v>
      </c>
      <c r="C226" s="16">
        <v>83</v>
      </c>
      <c r="D226" s="23"/>
      <c r="E226" s="24"/>
    </row>
    <row r="227" spans="1:5" ht="24.95" customHeight="1" x14ac:dyDescent="0.15">
      <c r="A227" s="21" t="s">
        <v>227</v>
      </c>
      <c r="B227" s="36">
        <v>22</v>
      </c>
      <c r="C227" s="16">
        <v>7</v>
      </c>
      <c r="D227" s="23"/>
      <c r="E227" s="24"/>
    </row>
    <row r="228" spans="1:5" ht="24.95" customHeight="1" x14ac:dyDescent="0.15">
      <c r="A228" s="21" t="s">
        <v>228</v>
      </c>
      <c r="B228" s="36">
        <v>0</v>
      </c>
      <c r="C228" s="16">
        <v>0</v>
      </c>
      <c r="D228" s="23"/>
      <c r="E228" s="24"/>
    </row>
    <row r="229" spans="1:5" ht="24.95" customHeight="1" x14ac:dyDescent="0.15">
      <c r="A229" s="21" t="s">
        <v>229</v>
      </c>
      <c r="B229" s="36">
        <v>0</v>
      </c>
      <c r="C229" s="16">
        <v>0</v>
      </c>
      <c r="D229" s="23"/>
      <c r="E229" s="24"/>
    </row>
    <row r="230" spans="1:5" ht="24.95" customHeight="1" x14ac:dyDescent="0.15">
      <c r="A230" s="21" t="s">
        <v>230</v>
      </c>
      <c r="B230" s="36">
        <v>0</v>
      </c>
      <c r="C230" s="16">
        <v>0</v>
      </c>
      <c r="D230" s="23"/>
      <c r="E230" s="24"/>
    </row>
    <row r="231" spans="1:5" ht="24.95" customHeight="1" x14ac:dyDescent="0.15">
      <c r="A231" s="21" t="s">
        <v>231</v>
      </c>
      <c r="B231" s="36">
        <v>37.9</v>
      </c>
      <c r="C231" s="16">
        <v>11</v>
      </c>
      <c r="D231" s="23"/>
      <c r="E231" s="24"/>
    </row>
    <row r="232" spans="1:5" ht="24.95" customHeight="1" x14ac:dyDescent="0.15">
      <c r="A232" s="21" t="s">
        <v>232</v>
      </c>
      <c r="B232" s="36">
        <v>0</v>
      </c>
      <c r="C232" s="16">
        <v>0</v>
      </c>
      <c r="D232" s="23"/>
      <c r="E232" s="24"/>
    </row>
    <row r="233" spans="1:5" ht="24.95" customHeight="1" x14ac:dyDescent="0.15">
      <c r="A233" s="21" t="s">
        <v>233</v>
      </c>
      <c r="B233" s="36">
        <v>430.23</v>
      </c>
      <c r="C233" s="16">
        <v>129</v>
      </c>
      <c r="D233" s="23"/>
      <c r="E233" s="24"/>
    </row>
    <row r="234" spans="1:5" ht="24.95" customHeight="1" x14ac:dyDescent="0.15">
      <c r="A234" s="21" t="s">
        <v>234</v>
      </c>
      <c r="B234" s="36">
        <v>0</v>
      </c>
      <c r="C234" s="16">
        <v>0</v>
      </c>
      <c r="D234" s="23"/>
      <c r="E234" s="24"/>
    </row>
    <row r="235" spans="1:5" ht="24.95" customHeight="1" x14ac:dyDescent="0.15">
      <c r="A235" s="21" t="s">
        <v>235</v>
      </c>
      <c r="B235" s="36">
        <v>48.72</v>
      </c>
      <c r="C235" s="16">
        <v>15</v>
      </c>
      <c r="D235" s="23"/>
      <c r="E235" s="24"/>
    </row>
    <row r="236" spans="1:5" ht="24.95" customHeight="1" x14ac:dyDescent="0.15">
      <c r="A236" s="21" t="s">
        <v>236</v>
      </c>
      <c r="B236" s="36">
        <v>1655</v>
      </c>
      <c r="C236" s="16">
        <v>497</v>
      </c>
      <c r="D236" s="23"/>
      <c r="E236" s="24"/>
    </row>
    <row r="237" spans="1:5" ht="24.95" customHeight="1" x14ac:dyDescent="0.15">
      <c r="A237" s="21" t="s">
        <v>237</v>
      </c>
      <c r="B237" s="36">
        <v>1095</v>
      </c>
      <c r="C237" s="16">
        <v>329</v>
      </c>
      <c r="D237" s="23"/>
      <c r="E237" s="24"/>
    </row>
    <row r="238" spans="1:5" s="30" customFormat="1" ht="24.95" customHeight="1" x14ac:dyDescent="0.15">
      <c r="A238" s="9" t="s">
        <v>238</v>
      </c>
      <c r="B238" s="19">
        <v>7844.51</v>
      </c>
      <c r="C238" s="12">
        <f>SUM(C239:C245)</f>
        <v>2353</v>
      </c>
      <c r="D238" s="11">
        <v>1159</v>
      </c>
      <c r="E238" s="11">
        <f>C238-D238</f>
        <v>1194</v>
      </c>
    </row>
    <row r="239" spans="1:5" ht="24.95" customHeight="1" x14ac:dyDescent="0.15">
      <c r="A239" s="21" t="s">
        <v>239</v>
      </c>
      <c r="B239" s="27">
        <v>3704.77</v>
      </c>
      <c r="C239" s="33">
        <f>ROUND(B239*0.3,0)</f>
        <v>1111</v>
      </c>
      <c r="D239" s="39"/>
      <c r="E239" s="24"/>
    </row>
    <row r="240" spans="1:5" ht="24.95" customHeight="1" x14ac:dyDescent="0.15">
      <c r="A240" s="21" t="s">
        <v>240</v>
      </c>
      <c r="B240" s="27">
        <v>941.46</v>
      </c>
      <c r="C240" s="16">
        <f>ROUND(B240*0.3,0)</f>
        <v>282</v>
      </c>
      <c r="D240" s="40"/>
      <c r="E240" s="24"/>
    </row>
    <row r="241" spans="1:5" ht="24.95" customHeight="1" x14ac:dyDescent="0.15">
      <c r="A241" s="21" t="s">
        <v>241</v>
      </c>
      <c r="B241" s="27">
        <v>72.64</v>
      </c>
      <c r="C241" s="16">
        <f t="shared" ref="C241:C245" si="5">ROUND(B241*0.3,0)</f>
        <v>22</v>
      </c>
      <c r="D241" s="40"/>
      <c r="E241" s="24"/>
    </row>
    <row r="242" spans="1:5" ht="24.95" customHeight="1" x14ac:dyDescent="0.15">
      <c r="A242" s="21" t="s">
        <v>242</v>
      </c>
      <c r="B242" s="27">
        <v>41.33</v>
      </c>
      <c r="C242" s="16">
        <f t="shared" si="5"/>
        <v>12</v>
      </c>
      <c r="D242" s="40"/>
      <c r="E242" s="24"/>
    </row>
    <row r="243" spans="1:5" ht="24.95" customHeight="1" x14ac:dyDescent="0.15">
      <c r="A243" s="21" t="s">
        <v>243</v>
      </c>
      <c r="B243" s="27">
        <v>0</v>
      </c>
      <c r="C243" s="16">
        <f t="shared" si="5"/>
        <v>0</v>
      </c>
      <c r="D243" s="40"/>
      <c r="E243" s="24"/>
    </row>
    <row r="244" spans="1:5" ht="24.95" customHeight="1" x14ac:dyDescent="0.15">
      <c r="A244" s="21" t="s">
        <v>244</v>
      </c>
      <c r="B244" s="27">
        <v>761.73</v>
      </c>
      <c r="C244" s="16">
        <f t="shared" si="5"/>
        <v>229</v>
      </c>
      <c r="D244" s="40"/>
      <c r="E244" s="24"/>
    </row>
    <row r="245" spans="1:5" ht="24.95" customHeight="1" x14ac:dyDescent="0.15">
      <c r="A245" s="21" t="s">
        <v>245</v>
      </c>
      <c r="B245" s="27">
        <v>2322.58</v>
      </c>
      <c r="C245" s="16">
        <f t="shared" si="5"/>
        <v>697</v>
      </c>
      <c r="D245" s="40"/>
      <c r="E245" s="24"/>
    </row>
    <row r="246" spans="1:5" s="30" customFormat="1" ht="24.95" customHeight="1" x14ac:dyDescent="0.15">
      <c r="A246" s="9" t="s">
        <v>246</v>
      </c>
      <c r="B246" s="41">
        <v>1600.98</v>
      </c>
      <c r="C246" s="12">
        <f>ROUND(B246*0.3,0)</f>
        <v>480</v>
      </c>
      <c r="D246" s="26">
        <v>396</v>
      </c>
      <c r="E246" s="11">
        <f>C246-D246</f>
        <v>84</v>
      </c>
    </row>
    <row r="247" spans="1:5" ht="24.95" customHeight="1" x14ac:dyDescent="0.15">
      <c r="A247" s="21" t="s">
        <v>247</v>
      </c>
      <c r="B247" s="36">
        <v>1600.98</v>
      </c>
      <c r="C247" s="16">
        <f>ROUND(B247*0.3,0)</f>
        <v>480</v>
      </c>
      <c r="D247" s="23"/>
      <c r="E247" s="24"/>
    </row>
    <row r="248" spans="1:5" s="30" customFormat="1" ht="24.95" customHeight="1" x14ac:dyDescent="0.15">
      <c r="A248" s="9" t="s">
        <v>248</v>
      </c>
      <c r="B248" s="19">
        <v>0</v>
      </c>
      <c r="C248" s="12">
        <v>0</v>
      </c>
      <c r="D248" s="26">
        <v>120</v>
      </c>
      <c r="E248" s="11">
        <f>C248-D248</f>
        <v>-120</v>
      </c>
    </row>
    <row r="249" spans="1:5" ht="24.95" customHeight="1" x14ac:dyDescent="0.15">
      <c r="A249" s="21" t="s">
        <v>249</v>
      </c>
      <c r="B249" s="36">
        <v>0</v>
      </c>
      <c r="C249" s="16">
        <v>0</v>
      </c>
      <c r="D249" s="23"/>
      <c r="E249" s="24"/>
    </row>
    <row r="250" spans="1:5" s="30" customFormat="1" ht="24.95" customHeight="1" x14ac:dyDescent="0.15">
      <c r="A250" s="9" t="s">
        <v>250</v>
      </c>
      <c r="B250" s="19">
        <v>5102.5200000000004</v>
      </c>
      <c r="C250" s="20">
        <f>ROUND(B250*0.3,0)</f>
        <v>1531</v>
      </c>
      <c r="D250" s="20">
        <v>1670</v>
      </c>
      <c r="E250" s="20">
        <f>C250-D250</f>
        <v>-139</v>
      </c>
    </row>
    <row r="251" spans="1:5" s="30" customFormat="1" ht="24.95" customHeight="1" x14ac:dyDescent="0.15">
      <c r="A251" s="14" t="s">
        <v>251</v>
      </c>
      <c r="B251" s="27">
        <v>3682.29</v>
      </c>
      <c r="C251" s="16">
        <f>ROUND(B251*0.3,0)</f>
        <v>1105</v>
      </c>
      <c r="D251" s="23"/>
      <c r="E251" s="24"/>
    </row>
    <row r="252" spans="1:5" ht="24.95" customHeight="1" x14ac:dyDescent="0.15">
      <c r="A252" s="21" t="s">
        <v>252</v>
      </c>
      <c r="B252" s="36">
        <v>1420.23</v>
      </c>
      <c r="C252" s="16">
        <f>ROUND(B252*0.3,0)</f>
        <v>426</v>
      </c>
      <c r="D252" s="23"/>
      <c r="E252" s="24"/>
    </row>
    <row r="253" spans="1:5" x14ac:dyDescent="0.15">
      <c r="A253" s="9" t="s">
        <v>253</v>
      </c>
      <c r="B253" s="19">
        <v>387.47</v>
      </c>
      <c r="C253" s="12">
        <f>ROUND(B253*0.3,0)</f>
        <v>116</v>
      </c>
      <c r="D253" s="20">
        <v>98</v>
      </c>
      <c r="E253" s="20">
        <f>C253-D253</f>
        <v>18</v>
      </c>
    </row>
    <row r="254" spans="1:5" x14ac:dyDescent="0.15">
      <c r="A254" s="21" t="s">
        <v>254</v>
      </c>
      <c r="B254" s="27">
        <v>387.47</v>
      </c>
      <c r="C254" s="16">
        <f>ROUND(B254*0.3,0)</f>
        <v>116</v>
      </c>
      <c r="D254" s="23"/>
      <c r="E254" s="24"/>
    </row>
    <row r="255" spans="1:5" s="30" customFormat="1" ht="24.95" customHeight="1" x14ac:dyDescent="0.15">
      <c r="A255" s="9" t="s">
        <v>255</v>
      </c>
      <c r="B255" s="19">
        <v>31093.030000000002</v>
      </c>
      <c r="C255" s="20">
        <v>9328</v>
      </c>
      <c r="D255" s="20">
        <v>7269</v>
      </c>
      <c r="E255" s="20">
        <f>C255-D255</f>
        <v>2059</v>
      </c>
    </row>
    <row r="256" spans="1:5" s="30" customFormat="1" ht="33" customHeight="1" x14ac:dyDescent="0.15">
      <c r="A256" s="14" t="s">
        <v>256</v>
      </c>
      <c r="B256" s="27">
        <v>30848.97</v>
      </c>
      <c r="C256" s="16">
        <v>9255</v>
      </c>
      <c r="D256" s="23"/>
      <c r="E256" s="24"/>
    </row>
    <row r="257" spans="1:5" ht="33" customHeight="1" x14ac:dyDescent="0.15">
      <c r="A257" s="21" t="s">
        <v>257</v>
      </c>
      <c r="B257" s="36">
        <v>244.06</v>
      </c>
      <c r="C257" s="16">
        <v>73</v>
      </c>
      <c r="D257" s="23"/>
      <c r="E257" s="24"/>
    </row>
    <row r="258" spans="1:5" s="30" customFormat="1" ht="24.95" customHeight="1" x14ac:dyDescent="0.15">
      <c r="A258" s="9" t="s">
        <v>258</v>
      </c>
      <c r="B258" s="42">
        <v>189505.44996199998</v>
      </c>
      <c r="C258" s="12">
        <f t="shared" ref="C258:C263" si="6">ROUND(B258*0.3,0)</f>
        <v>56852</v>
      </c>
      <c r="D258" s="26">
        <v>52650.890198000001</v>
      </c>
      <c r="E258" s="11">
        <v>4201</v>
      </c>
    </row>
    <row r="259" spans="1:5" s="30" customFormat="1" ht="24.95" customHeight="1" x14ac:dyDescent="0.15">
      <c r="A259" s="14" t="s">
        <v>259</v>
      </c>
      <c r="B259" s="43">
        <v>78251.237741999998</v>
      </c>
      <c r="C259" s="16">
        <f t="shared" si="6"/>
        <v>23475</v>
      </c>
      <c r="D259" s="23"/>
      <c r="E259" s="24"/>
    </row>
    <row r="260" spans="1:5" ht="24.95" customHeight="1" x14ac:dyDescent="0.15">
      <c r="A260" s="14" t="s">
        <v>260</v>
      </c>
      <c r="B260" s="43">
        <v>405.82690000000002</v>
      </c>
      <c r="C260" s="16">
        <f t="shared" si="6"/>
        <v>122</v>
      </c>
      <c r="D260" s="23"/>
      <c r="E260" s="24"/>
    </row>
    <row r="261" spans="1:5" ht="39" customHeight="1" x14ac:dyDescent="0.15">
      <c r="A261" s="14" t="s">
        <v>261</v>
      </c>
      <c r="B261" s="43">
        <v>99669.95382000001</v>
      </c>
      <c r="C261" s="16">
        <f t="shared" si="6"/>
        <v>29901</v>
      </c>
      <c r="D261" s="23"/>
      <c r="E261" s="24"/>
    </row>
    <row r="262" spans="1:5" s="44" customFormat="1" x14ac:dyDescent="0.15">
      <c r="A262" s="14" t="s">
        <v>262</v>
      </c>
      <c r="B262" s="43">
        <v>11178.431500000001</v>
      </c>
      <c r="C262" s="16">
        <f t="shared" si="6"/>
        <v>3354</v>
      </c>
      <c r="D262" s="23"/>
      <c r="E262" s="24"/>
    </row>
    <row r="263" spans="1:5" ht="28.5" x14ac:dyDescent="0.15">
      <c r="A263" s="9" t="s">
        <v>263</v>
      </c>
      <c r="B263" s="42">
        <v>98746.03</v>
      </c>
      <c r="C263" s="12">
        <f t="shared" si="6"/>
        <v>29624</v>
      </c>
      <c r="D263" s="26">
        <v>24070</v>
      </c>
      <c r="E263" s="11">
        <f>C263-D263</f>
        <v>5554</v>
      </c>
    </row>
    <row r="264" spans="1:5" x14ac:dyDescent="0.15">
      <c r="A264" s="14" t="s">
        <v>264</v>
      </c>
      <c r="B264" s="43">
        <v>98746.03</v>
      </c>
      <c r="C264" s="16">
        <v>29624</v>
      </c>
      <c r="D264" s="23"/>
      <c r="E264" s="24"/>
    </row>
    <row r="265" spans="1:5" x14ac:dyDescent="0.15">
      <c r="A265" s="9" t="s">
        <v>265</v>
      </c>
      <c r="B265" s="42">
        <v>1793.49</v>
      </c>
      <c r="C265" s="12">
        <v>538</v>
      </c>
      <c r="D265" s="26">
        <v>387</v>
      </c>
      <c r="E265" s="11">
        <f>C265-D265</f>
        <v>151</v>
      </c>
    </row>
    <row r="266" spans="1:5" x14ac:dyDescent="0.15">
      <c r="A266" s="14" t="s">
        <v>266</v>
      </c>
      <c r="B266" s="43">
        <v>652.70000000000005</v>
      </c>
      <c r="C266" s="16">
        <v>196</v>
      </c>
      <c r="D266" s="23"/>
      <c r="E266" s="24"/>
    </row>
    <row r="267" spans="1:5" x14ac:dyDescent="0.15">
      <c r="A267" s="14" t="s">
        <v>267</v>
      </c>
      <c r="B267" s="43">
        <v>595.36</v>
      </c>
      <c r="C267" s="16">
        <v>179</v>
      </c>
      <c r="D267" s="23"/>
      <c r="E267" s="24"/>
    </row>
    <row r="268" spans="1:5" x14ac:dyDescent="0.15">
      <c r="A268" s="14" t="s">
        <v>268</v>
      </c>
      <c r="B268" s="43">
        <v>545.44000000000005</v>
      </c>
      <c r="C268" s="16">
        <v>164</v>
      </c>
      <c r="D268" s="23"/>
      <c r="E268" s="24"/>
    </row>
  </sheetData>
  <autoFilter ref="A4:A268"/>
  <mergeCells count="4">
    <mergeCell ref="A2:E2"/>
    <mergeCell ref="A3:E3"/>
    <mergeCell ref="A4:A5"/>
    <mergeCell ref="B4:E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6" manualBreakCount="16">
    <brk id="9" max="16383" man="1"/>
    <brk id="16" max="16383" man="1"/>
    <brk id="22" max="16383" man="1"/>
    <brk id="28" max="16383" man="1"/>
    <brk id="31" max="16383" man="1"/>
    <brk id="82" max="16383" man="1"/>
    <brk id="84" max="16383" man="1"/>
    <brk id="93" max="7" man="1"/>
    <brk id="97" max="16383" man="1"/>
    <brk id="118" max="16383" man="1"/>
    <brk id="128" max="16383" man="1"/>
    <brk id="237" max="16383" man="1"/>
    <brk id="245" max="16383" man="1"/>
    <brk id="247" max="16383" man="1"/>
    <brk id="249" max="16383" man="1"/>
    <brk id="2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确稿-公示-63预拨更新</vt:lpstr>
      <vt:lpstr>'确稿-公示-63预拨更新'!Print_Titles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于延龙</cp:lastModifiedBy>
  <dcterms:created xsi:type="dcterms:W3CDTF">2019-06-03T08:30:51Z</dcterms:created>
  <dcterms:modified xsi:type="dcterms:W3CDTF">2019-06-03T08:55:53Z</dcterms:modified>
</cp:coreProperties>
</file>